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530" yWindow="90" windowWidth="8610" windowHeight="9120" activeTab="2"/>
  </bookViews>
  <sheets>
    <sheet name="Тит. лист" sheetId="1" r:id="rId1"/>
    <sheet name="Уч план" sheetId="2" r:id="rId2"/>
    <sheet name="график" sheetId="3" r:id="rId3"/>
    <sheet name="Кален.график" sheetId="4" r:id="rId4"/>
    <sheet name="Кал. граф. нов." sheetId="5" r:id="rId5"/>
  </sheets>
  <definedNames>
    <definedName name="_xlnm.Print_Titles" localSheetId="1">'Уч план'!$10:$14</definedName>
    <definedName name="_xlnm.Print_Area" localSheetId="2">'график'!$A$1:$M$34</definedName>
    <definedName name="_xlnm.Print_Area" localSheetId="4">'Кал. граф. нов.'!$A$1:$BA$23</definedName>
    <definedName name="_xlnm.Print_Area" localSheetId="1">'Уч план'!$A$1:$U$99</definedName>
  </definedNames>
  <calcPr fullCalcOnLoad="1"/>
</workbook>
</file>

<file path=xl/sharedStrings.xml><?xml version="1.0" encoding="utf-8"?>
<sst xmlns="http://schemas.openxmlformats.org/spreadsheetml/2006/main" count="797" uniqueCount="431">
  <si>
    <t>Всего</t>
  </si>
  <si>
    <t>Утверждаю</t>
  </si>
  <si>
    <t>МИНИСТЕРСТВО СЕЛЬСКОГО ХОЗЯЙСТВА РОССИЙСКОЙ ФЕДЕРАЦИИ</t>
  </si>
  <si>
    <t>УЧЕБНЫЙ ПЛАН</t>
  </si>
  <si>
    <t>Заочная форма обучения</t>
  </si>
  <si>
    <t>ПЛАН УЧЕБНОГО ПРОЦЕССА</t>
  </si>
  <si>
    <t>1 курс</t>
  </si>
  <si>
    <t>ВСЕГО</t>
  </si>
  <si>
    <t>Аудиторных</t>
  </si>
  <si>
    <t>Контр. работа</t>
  </si>
  <si>
    <t>Курс. работа</t>
  </si>
  <si>
    <t>Курс. проект</t>
  </si>
  <si>
    <t>Лекций</t>
  </si>
  <si>
    <t>Иностранный язык</t>
  </si>
  <si>
    <t>Правоведение</t>
  </si>
  <si>
    <t>Физика</t>
  </si>
  <si>
    <t>Математика</t>
  </si>
  <si>
    <t>Информатика</t>
  </si>
  <si>
    <t>Безопасность жизнедеятельности</t>
  </si>
  <si>
    <t>ЛПЗ</t>
  </si>
  <si>
    <t>Семинарские,      практические</t>
  </si>
  <si>
    <t>Распределение по курсам форм контроля</t>
  </si>
  <si>
    <t>МИНИСТЕРСТВО ОБРАЗОВАНИЯ И НАУКИ РОССИЙСКОЙ ФЕДЕРАЦИИ</t>
  </si>
  <si>
    <t xml:space="preserve">№ </t>
  </si>
  <si>
    <t>зачетные единицы</t>
  </si>
  <si>
    <t>объем часов</t>
  </si>
  <si>
    <t>Самостоятельная работа студента, час.</t>
  </si>
  <si>
    <t>Трудоемкость  работы с преподавателем в часах</t>
  </si>
  <si>
    <t>Распеределение трудоемкости  по курсам</t>
  </si>
  <si>
    <t>Химия</t>
  </si>
  <si>
    <t>Биология</t>
  </si>
  <si>
    <t>Экология</t>
  </si>
  <si>
    <t>2  курс</t>
  </si>
  <si>
    <t>3  курс</t>
  </si>
  <si>
    <t>Базовая часть</t>
  </si>
  <si>
    <t xml:space="preserve">История </t>
  </si>
  <si>
    <t>Экономическая теория</t>
  </si>
  <si>
    <t>Вариативная часть</t>
  </si>
  <si>
    <t>Экономика сельского хозяйства</t>
  </si>
  <si>
    <t>Русский язык и кльтура речи</t>
  </si>
  <si>
    <t>Политология и социология</t>
  </si>
  <si>
    <t>Психология и педагогика</t>
  </si>
  <si>
    <t>Теоретическая механика</t>
  </si>
  <si>
    <t>Прикладная математика</t>
  </si>
  <si>
    <t>Основы научных исследований</t>
  </si>
  <si>
    <t>Компьютерная графика</t>
  </si>
  <si>
    <t>Математические методы оптимизации решения задач АПК</t>
  </si>
  <si>
    <t>Математическое моделирование</t>
  </si>
  <si>
    <t>Материаловедение и ТКМ</t>
  </si>
  <si>
    <t>Гидравлика</t>
  </si>
  <si>
    <t>Теплотехника</t>
  </si>
  <si>
    <t>Автоматика</t>
  </si>
  <si>
    <t>Сопротивление материалов</t>
  </si>
  <si>
    <t>Детали машин и основы конструирования</t>
  </si>
  <si>
    <t>Электротехника и электроника</t>
  </si>
  <si>
    <t>Машины и технологии в животноводстве</t>
  </si>
  <si>
    <t>Тракторы и автомобили</t>
  </si>
  <si>
    <t>Сельскохозяйственные машины</t>
  </si>
  <si>
    <t>Эксплуатация МТП</t>
  </si>
  <si>
    <t>Надежность и ремонт машин</t>
  </si>
  <si>
    <t>Электропривод и электрооборудование</t>
  </si>
  <si>
    <t>Организация и управление производством</t>
  </si>
  <si>
    <t>Современные отечественные и зарубежные тракторы и автомобили</t>
  </si>
  <si>
    <t>Технология растениеводства</t>
  </si>
  <si>
    <t>Топливо и смазочные материалы</t>
  </si>
  <si>
    <t>Особенности проектирования и расчета машин и оборудования в кормопроизводстве</t>
  </si>
  <si>
    <t>Особенности проектирования и расчета машин и оборудования в молочном животноводстве</t>
  </si>
  <si>
    <t>Учебная практика</t>
  </si>
  <si>
    <t>Производственная практика</t>
  </si>
  <si>
    <t>Наименование блоков и дисциплин</t>
  </si>
  <si>
    <t>Информационные технологии</t>
  </si>
  <si>
    <t>Теория механизмов и машин</t>
  </si>
  <si>
    <t>Научные основы в агроинженерии</t>
  </si>
  <si>
    <t>Особенности проектирования ремонтно-обслуживающей базы крестьянско-фермерских хозяйств</t>
  </si>
  <si>
    <t>Современные направления в растениеводстве</t>
  </si>
  <si>
    <t>Техническое обслуживание МТП и автомобилей</t>
  </si>
  <si>
    <t xml:space="preserve">Философия  </t>
  </si>
  <si>
    <t>Проректор по учебной работе</t>
  </si>
  <si>
    <t>УТВЕРЖДАЮ</t>
  </si>
  <si>
    <t>График</t>
  </si>
  <si>
    <t>№ п/п</t>
  </si>
  <si>
    <t>Наименование дисциплин</t>
  </si>
  <si>
    <t>Общее кол-во часов</t>
  </si>
  <si>
    <t>Лекции</t>
  </si>
  <si>
    <t>Практические</t>
  </si>
  <si>
    <t>Экзамен</t>
  </si>
  <si>
    <t>Зачет</t>
  </si>
  <si>
    <t>Контрольная работа</t>
  </si>
  <si>
    <t>Курсовая работа</t>
  </si>
  <si>
    <t>Курсовой проект</t>
  </si>
  <si>
    <t>Начертательная геометрия. Инженерная графика</t>
  </si>
  <si>
    <t>ИТОГО:</t>
  </si>
  <si>
    <t xml:space="preserve">                профиль: "Технические системы в агробизнесе"             </t>
  </si>
  <si>
    <t>Экономика с/х</t>
  </si>
  <si>
    <t>Зачетные единицы</t>
  </si>
  <si>
    <t>Метрология, стандрартизация и сертификация</t>
  </si>
  <si>
    <t>"Утверждаю"</t>
  </si>
  <si>
    <t>квалификация (степень)</t>
  </si>
  <si>
    <t>Ректор ФГБОУ ВО                 Воронежский ГАУ</t>
  </si>
  <si>
    <t>ФГБОУ ВО "Воронежский государственный аграрный университет имени  императора Петра I"</t>
  </si>
  <si>
    <t xml:space="preserve"> ______________      Н.И. Бухтояров</t>
  </si>
  <si>
    <t xml:space="preserve">УЧЕБНЫЙ ПЛАН </t>
  </si>
  <si>
    <t>Заочное отделение</t>
  </si>
  <si>
    <t>1. График учебного процесса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</si>
  <si>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</si>
  <si>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</si>
  <si>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</si>
  <si>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</si>
  <si>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</si>
  <si>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</si>
  <si>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</si>
  <si>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</si>
  <si>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</si>
  <si>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</si>
  <si>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</si>
  <si>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</si>
  <si>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</si>
  <si>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-</t>
  </si>
  <si>
    <t xml:space="preserve"> теоретическое обучение</t>
  </si>
  <si>
    <t>каникулы</t>
  </si>
  <si>
    <t>производственная технологическая практика</t>
  </si>
  <si>
    <t>производственная преддипломная практика</t>
  </si>
  <si>
    <t>государственная аттестация</t>
  </si>
  <si>
    <t>2. Сводные данные по бюджету времени</t>
  </si>
  <si>
    <t>теоретическое обучение</t>
  </si>
  <si>
    <t>экзам сессии</t>
  </si>
  <si>
    <t>гос. аттестация</t>
  </si>
  <si>
    <t>всего</t>
  </si>
  <si>
    <t>Итого</t>
  </si>
  <si>
    <t>бакалавр</t>
  </si>
  <si>
    <t>срок обучения  3,2 года</t>
  </si>
  <si>
    <t>профиль подготовки   бакалавра    "Технические системы в агробизнесе"</t>
  </si>
  <si>
    <t>5-11</t>
  </si>
  <si>
    <t>12-18</t>
  </si>
  <si>
    <t>19-25</t>
  </si>
  <si>
    <t>31-6</t>
  </si>
  <si>
    <t>7-13</t>
  </si>
  <si>
    <t>14-20</t>
  </si>
  <si>
    <t>21-27</t>
  </si>
  <si>
    <t>28-4</t>
  </si>
  <si>
    <t>26-1</t>
  </si>
  <si>
    <t>2-8</t>
  </si>
  <si>
    <t>9-15</t>
  </si>
  <si>
    <t>16-22</t>
  </si>
  <si>
    <t>23-29</t>
  </si>
  <si>
    <t>30-6</t>
  </si>
  <si>
    <t>28-3</t>
  </si>
  <si>
    <t>4-10</t>
  </si>
  <si>
    <t>11-17</t>
  </si>
  <si>
    <t>18-24</t>
  </si>
  <si>
    <t>25-31</t>
  </si>
  <si>
    <t>1-7</t>
  </si>
  <si>
    <t>8-14</t>
  </si>
  <si>
    <t>15-21</t>
  </si>
  <si>
    <t>22-28</t>
  </si>
  <si>
    <t>29 - 6</t>
  </si>
  <si>
    <t>25-1</t>
  </si>
  <si>
    <t>30-5</t>
  </si>
  <si>
    <t>6-12</t>
  </si>
  <si>
    <t>13-19</t>
  </si>
  <si>
    <t>20-26</t>
  </si>
  <si>
    <t>27-3</t>
  </si>
  <si>
    <t>Пр</t>
  </si>
  <si>
    <t>К</t>
  </si>
  <si>
    <t>Г</t>
  </si>
  <si>
    <t>С</t>
  </si>
  <si>
    <t>Пт</t>
  </si>
  <si>
    <t>Ум</t>
  </si>
  <si>
    <t>учебная практика в мастерских</t>
  </si>
  <si>
    <t>Ут</t>
  </si>
  <si>
    <t>Уу</t>
  </si>
  <si>
    <t>учебная практика</t>
  </si>
  <si>
    <t>производственная практика</t>
  </si>
  <si>
    <t>экзаменационная сессия</t>
  </si>
  <si>
    <t>технологическая практика в мастерских (станочная)</t>
  </si>
  <si>
    <t>учебная практика по управлению с/х техники</t>
  </si>
  <si>
    <t>преддипломная практика</t>
  </si>
  <si>
    <t xml:space="preserve"> профиль подготовки   бакалавра   Технические системы в агробизнесе</t>
  </si>
  <si>
    <t>Б1</t>
  </si>
  <si>
    <t>Дисциплины (модули)</t>
  </si>
  <si>
    <t>Б1.Б</t>
  </si>
  <si>
    <t>Б1.Б.1</t>
  </si>
  <si>
    <t>Б1.Б.2</t>
  </si>
  <si>
    <t>Б1.Б.3</t>
  </si>
  <si>
    <t>Б1.Б.4</t>
  </si>
  <si>
    <t>Б1.Б.5</t>
  </si>
  <si>
    <t>Б1.Б.6</t>
  </si>
  <si>
    <t>Б1.Б.7</t>
  </si>
  <si>
    <t>Б1.Б.8</t>
  </si>
  <si>
    <t>Б1.Б.9</t>
  </si>
  <si>
    <t>Б1.Б.10</t>
  </si>
  <si>
    <t>Б1.Б.11</t>
  </si>
  <si>
    <t>Б1.Б.12</t>
  </si>
  <si>
    <t>Б1.Б.13</t>
  </si>
  <si>
    <t>Б1.Б.14</t>
  </si>
  <si>
    <t>Б1.Б.15</t>
  </si>
  <si>
    <t>Б1.Б.16</t>
  </si>
  <si>
    <t>Б1.Б.17</t>
  </si>
  <si>
    <t>Б1.Б.18</t>
  </si>
  <si>
    <t>Б1.Б.19</t>
  </si>
  <si>
    <t>Б1.В</t>
  </si>
  <si>
    <t>Зачет с оценкой</t>
  </si>
  <si>
    <t>Б1.В.ОД</t>
  </si>
  <si>
    <t>Обязательные дисциплины</t>
  </si>
  <si>
    <t>Б1.В.ОД.1</t>
  </si>
  <si>
    <t>Б1.В.ОД.2</t>
  </si>
  <si>
    <t>Б1.В.ОД.3</t>
  </si>
  <si>
    <t>Б1.В.ОД.4</t>
  </si>
  <si>
    <t>Б1.В.ОД.5</t>
  </si>
  <si>
    <t>Б1.В.ОД.6</t>
  </si>
  <si>
    <t>Б1.В.ОД.7</t>
  </si>
  <si>
    <t>Б1.В.ОД.8</t>
  </si>
  <si>
    <t>Б1.В.ОД.9</t>
  </si>
  <si>
    <t>Б1.В.ОД.10</t>
  </si>
  <si>
    <t>Б1.В.ОД.11</t>
  </si>
  <si>
    <t>Б1.В.ОД.12</t>
  </si>
  <si>
    <t>Б1.В.ОД.13</t>
  </si>
  <si>
    <t>Б1.В.ОД.14</t>
  </si>
  <si>
    <t>Б1.В.ОД.15</t>
  </si>
  <si>
    <t>Б1.В.ОД.16</t>
  </si>
  <si>
    <t>Б1.В.ОД.17</t>
  </si>
  <si>
    <t>Б1.В.ОД.18</t>
  </si>
  <si>
    <t>Правила дорожного движения</t>
  </si>
  <si>
    <t>Основы безопасности движения и оказания первой медицинской помощи</t>
  </si>
  <si>
    <t>Б1.В.ДВ</t>
  </si>
  <si>
    <t>Б1.В.ДВ.1</t>
  </si>
  <si>
    <t>Б1.В.ДВ.2</t>
  </si>
  <si>
    <t>Б1.В.ДВ.3</t>
  </si>
  <si>
    <t>Б1.В.ДВ.4</t>
  </si>
  <si>
    <t>Б1.В.ДВ.5</t>
  </si>
  <si>
    <t>Б1.В.ДВ.6</t>
  </si>
  <si>
    <t>Б1.В.ДВ.7</t>
  </si>
  <si>
    <t>Б1.В.ДВ.8</t>
  </si>
  <si>
    <t>Б1.В.ДВ.9</t>
  </si>
  <si>
    <t>Б1.В.ДВ.10</t>
  </si>
  <si>
    <t>Б1.В.ДВ.11</t>
  </si>
  <si>
    <t>Б1.В.ДВ.12</t>
  </si>
  <si>
    <t>Б1.В.ДВ.13</t>
  </si>
  <si>
    <t>Организация и технология ремонта сельскохозяйственной техники</t>
  </si>
  <si>
    <t>История развития сельскохозяйственной техники</t>
  </si>
  <si>
    <t>Нефтепродуктообеспечение предприятий сельского хозяйства</t>
  </si>
  <si>
    <t>Транспортно-логистическое обеспечение сельскохозяйственного производства</t>
  </si>
  <si>
    <t>Метрологическое обеспечение контроля качества продукции</t>
  </si>
  <si>
    <t>Системы автоматизированного проектирования</t>
  </si>
  <si>
    <t>Техническое обеспечение производства семян зерновых культур</t>
  </si>
  <si>
    <t>Технологии и технические средства производства и хранения зерна</t>
  </si>
  <si>
    <t>Эксплуатационные свойства мобильных энергетических средств</t>
  </si>
  <si>
    <t>Особенности эксплуатации МТП в условиях рыночных отношений</t>
  </si>
  <si>
    <t>Введение в профессиональную деятельность отрасли</t>
  </si>
  <si>
    <t>Дисциплины по выбору</t>
  </si>
  <si>
    <t>Б2</t>
  </si>
  <si>
    <t>Практики</t>
  </si>
  <si>
    <t>Б2.У</t>
  </si>
  <si>
    <t>Б2.У.1</t>
  </si>
  <si>
    <t>Б2.У.2</t>
  </si>
  <si>
    <t>Б2.У.3</t>
  </si>
  <si>
    <t>Б2.П</t>
  </si>
  <si>
    <t>Б2.П.1</t>
  </si>
  <si>
    <t>Б2.П.2</t>
  </si>
  <si>
    <t>Б3</t>
  </si>
  <si>
    <t>Государственная итоговая аттестация</t>
  </si>
  <si>
    <t>По направлению 35.03.06   Агроинженерия</t>
  </si>
  <si>
    <t>направление 35.03.06 "Агроинженерия"</t>
  </si>
  <si>
    <t>ФГБОУ ВО "ВОРОНЕЖСКИЙ ГОСУДАРСТВЕННЫЙ АГРАРНЫЙ УНИВЕРСИТЕТ ИМЕНИ ИМПЕРАТОРА ПЕТРА I"</t>
  </si>
  <si>
    <t>По направлению  35.03.06 Агроинженерия</t>
  </si>
  <si>
    <t>Метрология, стандартизация и сертификация</t>
  </si>
  <si>
    <t>4 курс</t>
  </si>
  <si>
    <t>БАКАЛАВРЫ (3,2 года)</t>
  </si>
  <si>
    <t>СОГЛАСОВАНО</t>
  </si>
  <si>
    <t>Министерство сельского хозяйства РФ</t>
  </si>
  <si>
    <t>Федеральное государственное бюджетное образовательное учреждение высшего образования «Воронежский государственный аграрный университет имени императора Петра I»
Агроинженерный факультет</t>
  </si>
  <si>
    <t>План одобрен Ученым советом вуза</t>
  </si>
  <si>
    <t xml:space="preserve">Ректор </t>
  </si>
  <si>
    <t xml:space="preserve">
Бухтояров Н. И.</t>
  </si>
  <si>
    <t>Протокол №</t>
  </si>
  <si>
    <t>5 от 26.11.2015</t>
  </si>
  <si>
    <t>"___" ____________ 20___ г.</t>
  </si>
  <si>
    <t>подготовки бакалавров</t>
  </si>
  <si>
    <t>35.03.06</t>
  </si>
  <si>
    <t>Направление 35.03.06 Агроинженерия</t>
  </si>
  <si>
    <t>профиль Технические системы в агробизнесе</t>
  </si>
  <si>
    <t xml:space="preserve">Кафедра: </t>
  </si>
  <si>
    <t xml:space="preserve">Факультет: </t>
  </si>
  <si>
    <t>Квалификация: бакалавр</t>
  </si>
  <si>
    <t>Год начала подготовки</t>
  </si>
  <si>
    <t>2015</t>
  </si>
  <si>
    <t>Программа подготовки: прикладн. бакалавриат</t>
  </si>
  <si>
    <t>Форма обучения: заочная</t>
  </si>
  <si>
    <t>Образовательный стандарт</t>
  </si>
  <si>
    <t>1172</t>
  </si>
  <si>
    <t>20.10.2015</t>
  </si>
  <si>
    <t>Трудоемкость ОПОП: 0 ЗЕТ</t>
  </si>
  <si>
    <t xml:space="preserve">  Виды деятельности</t>
  </si>
  <si>
    <t xml:space="preserve"> - проектная;
 - производственно-технологическая;
 - организационно-управленческая.
</t>
  </si>
  <si>
    <t>Согласовано</t>
  </si>
  <si>
    <t xml:space="preserve">/  Дерканосова Н. М./ </t>
  </si>
  <si>
    <t>Начальник управления по планированию и организации учебного процесса</t>
  </si>
  <si>
    <t xml:space="preserve">/  Недикова Е. В./ </t>
  </si>
  <si>
    <t>Декан</t>
  </si>
  <si>
    <t xml:space="preserve">/  Оробинский В.И./ </t>
  </si>
  <si>
    <t>ИНДИВИДУАЛЬНЫЙ УЧЕБНЫЙ ПЛАН</t>
  </si>
  <si>
    <t>Срок обучения: 3,2 г</t>
  </si>
  <si>
    <t>Физическая культура и спорт</t>
  </si>
  <si>
    <t>(прикладной бакалавриат)</t>
  </si>
  <si>
    <t>Агроинженерный</t>
  </si>
  <si>
    <t>Трудоемкость по учебному плану очной формы обучения</t>
  </si>
  <si>
    <t>Контроль</t>
  </si>
  <si>
    <t>Итого по блоку Б1</t>
  </si>
  <si>
    <t>Учебная. Учебная практика в мастерских</t>
  </si>
  <si>
    <t>Учебная. Технологическая практика в мастерских (станочная)</t>
  </si>
  <si>
    <t>Учебная. Учебная практика по управлению сельскохозяйственной техникой</t>
  </si>
  <si>
    <t>Производственная. Технологическая практика</t>
  </si>
  <si>
    <t>Производственная. Преддипломная практика</t>
  </si>
  <si>
    <t>ФТД</t>
  </si>
  <si>
    <t>Факультативы</t>
  </si>
  <si>
    <t>ФТД.1</t>
  </si>
  <si>
    <t>Основы делопроизводства</t>
  </si>
  <si>
    <t xml:space="preserve">Итого </t>
  </si>
  <si>
    <t>Итого по ОПОП (без факультативов)</t>
  </si>
  <si>
    <t>Элективные курсы по физической культуре и спорту</t>
  </si>
  <si>
    <t>1. Календарный учебный график</t>
  </si>
  <si>
    <t>Мес</t>
  </si>
  <si>
    <t>29 - 5</t>
  </si>
  <si>
    <t>27 - 2</t>
  </si>
  <si>
    <t>29 - 4</t>
  </si>
  <si>
    <t>26 - 1</t>
  </si>
  <si>
    <t>23 - 1</t>
  </si>
  <si>
    <t>30 - 5</t>
  </si>
  <si>
    <t>27 - 3</t>
  </si>
  <si>
    <t>27 -2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</si>
  <si>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</si>
  <si>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</si>
  <si>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</si>
  <si>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</si>
  <si>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</si>
  <si>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</si>
  <si>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</si>
  <si>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</si>
  <si>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</si>
  <si>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</si>
  <si>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</si>
  <si>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</si>
  <si>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</si>
  <si>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</si>
  <si>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</si>
  <si>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</si>
  <si>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</si>
  <si>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</si>
  <si>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</si>
  <si>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</si>
  <si>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</si>
  <si>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</si>
  <si>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</si>
  <si>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</si>
  <si>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</si>
  <si>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</si>
  <si>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</si>
  <si>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</si>
  <si>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</si>
  <si>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</si>
  <si>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</si>
  <si>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</si>
  <si>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</si>
  <si>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</si>
  <si>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</si>
  <si>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</si>
  <si>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</si>
  <si>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</si>
  <si>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</si>
  <si>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</si>
  <si>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</si>
  <si>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</si>
  <si>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</si>
  <si>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</si>
  <si>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</si>
  <si>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</si>
  <si>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</si>
  <si>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</si>
  <si>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</si>
  <si>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</si>
  <si>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</si>
  <si>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</si>
  <si>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</si>
  <si>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</si>
  <si>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</si>
  <si>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</si>
  <si>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</si>
  <si>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</si>
  <si>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</si>
  <si>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</si>
  <si>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</si>
  <si>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</si>
  <si>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</si>
  <si>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</si>
  <si>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</si>
  <si>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</si>
  <si>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</si>
  <si>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</si>
  <si>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</si>
  <si>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</si>
  <si>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</si>
  <si>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</si>
  <si>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</si>
  <si>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</si>
  <si>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</si>
  <si>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I</t>
  </si>
  <si>
    <t>Э</t>
  </si>
  <si>
    <t>II</t>
  </si>
  <si>
    <t>III</t>
  </si>
  <si>
    <t>IV</t>
  </si>
  <si>
    <t>2. Сводные данные</t>
  </si>
  <si>
    <t>Курс 1</t>
  </si>
  <si>
    <t>Курс 2</t>
  </si>
  <si>
    <t>Курс 3</t>
  </si>
  <si>
    <t>Курс 4</t>
  </si>
  <si>
    <t>сем. 1</t>
  </si>
  <si>
    <t>сем. 2</t>
  </si>
  <si>
    <t>Теоретическое обучение</t>
  </si>
  <si>
    <t>Экзаменационные сессии</t>
  </si>
  <si>
    <t>Учебная. Учебная практика по управлению сельскохозяйственной техники</t>
  </si>
  <si>
    <t>Гос. экзамены и/или защита ВКР</t>
  </si>
  <si>
    <t>Каникулы</t>
  </si>
  <si>
    <t xml:space="preserve"> Итого</t>
  </si>
  <si>
    <t>Студентов</t>
  </si>
  <si>
    <t xml:space="preserve"> Групп</t>
  </si>
  <si>
    <t>учебного процесса обучающегося 2 курса (центр ДОТ)</t>
  </si>
  <si>
    <t>2 курс 4 семестр - проведение занятий по ДОТ</t>
  </si>
  <si>
    <t>2 курс 3 семестр - проведение занятий по ДОТ</t>
  </si>
  <si>
    <r>
      <t xml:space="preserve">КПВ: </t>
    </r>
    <r>
      <rPr>
        <i/>
        <sz val="12"/>
        <rFont val="Arial Cyr"/>
        <family val="0"/>
      </rPr>
      <t>Технология растениеводства</t>
    </r>
  </si>
  <si>
    <r>
      <t xml:space="preserve">КПВ: </t>
    </r>
    <r>
      <rPr>
        <i/>
        <sz val="12"/>
        <rFont val="Arial Cyr"/>
        <family val="0"/>
      </rPr>
      <t>Политология и социология</t>
    </r>
  </si>
  <si>
    <r>
      <t xml:space="preserve">КПВ: </t>
    </r>
    <r>
      <rPr>
        <i/>
        <sz val="12"/>
        <rFont val="Arial Cyr"/>
        <family val="0"/>
      </rPr>
      <t>Математическое моделирование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</si>
</sst>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000"/>
    <numFmt numFmtId="173" formatCode="0.00000000"/>
    <numFmt numFmtId="174" formatCode="0.0000000"/>
    <numFmt numFmtId="175" formatCode="0.000000"/>
    <numFmt numFmtId="176" formatCode="0.0000000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Arial Cyr"/>
      <family val="0"/>
    </font>
    <font>
      <b/>
      <sz val="14"/>
      <name val="Arial Cyr"/>
      <family val="0"/>
    </font>
    <font>
      <sz val="8"/>
      <color indexed="8"/>
      <name val="Tahoma"/>
      <family val="0"/>
    </font>
    <font>
      <sz val="9"/>
      <name val="Arial Cyr"/>
      <family val="0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.25"/>
      <color indexed="8"/>
      <name val="Tahoma"/>
      <family val="2"/>
    </font>
    <font>
      <sz val="14"/>
      <color indexed="8"/>
      <name val="Times New Roman"/>
      <family val="1"/>
    </font>
    <font>
      <sz val="22"/>
      <color indexed="8"/>
      <name val="Tahoma"/>
      <family val="2"/>
    </font>
    <font>
      <b/>
      <sz val="9"/>
      <color indexed="8"/>
      <name val="Tahoma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Times New Roman"/>
      <family val="1"/>
    </font>
    <font>
      <sz val="12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8"/>
      <color indexed="8"/>
      <name val="Tahoma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3"/>
      <color indexed="8"/>
      <name val="Arial"/>
      <family val="0"/>
    </font>
    <font>
      <sz val="10"/>
      <color indexed="8"/>
      <name val="Tahoma"/>
      <family val="0"/>
    </font>
    <font>
      <sz val="11"/>
      <color indexed="8"/>
      <name val="Tahoma"/>
      <family val="0"/>
    </font>
    <font>
      <b/>
      <sz val="8"/>
      <color indexed="8"/>
      <name val="Tahoma"/>
      <family val="0"/>
    </font>
    <font>
      <b/>
      <sz val="10"/>
      <color indexed="8"/>
      <name val="Tahoma"/>
      <family val="2"/>
    </font>
    <font>
      <b/>
      <sz val="11"/>
      <color indexed="8"/>
      <name val="Tahoma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z val="12"/>
      <color indexed="10"/>
      <name val="Arial Cyr"/>
      <family val="0"/>
    </font>
    <font>
      <b/>
      <sz val="12"/>
      <color indexed="10"/>
      <name val="Arial Cyr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5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9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1" fontId="11" fillId="0" borderId="7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49" fontId="17" fillId="3" borderId="1" xfId="0" applyNumberFormat="1" applyFont="1" applyFill="1" applyBorder="1" applyAlignment="1" applyProtection="1">
      <alignment horizontal="center" vertical="center" textRotation="90"/>
      <protection locked="0"/>
    </xf>
    <xf numFmtId="49" fontId="17" fillId="3" borderId="7" xfId="0" applyNumberFormat="1" applyFont="1" applyFill="1" applyBorder="1" applyAlignment="1" applyProtection="1">
      <alignment vertical="center" textRotation="90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/>
    </xf>
    <xf numFmtId="0" fontId="7" fillId="0" borderId="13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7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168" fontId="7" fillId="0" borderId="12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1" fontId="7" fillId="2" borderId="12" xfId="0" applyNumberFormat="1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/>
    </xf>
    <xf numFmtId="1" fontId="20" fillId="2" borderId="19" xfId="0" applyNumberFormat="1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/>
    </xf>
    <xf numFmtId="0" fontId="22" fillId="2" borderId="5" xfId="0" applyFont="1" applyFill="1" applyBorder="1" applyAlignment="1">
      <alignment/>
    </xf>
    <xf numFmtId="1" fontId="20" fillId="2" borderId="12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1" fontId="7" fillId="2" borderId="19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/>
    </xf>
    <xf numFmtId="1" fontId="20" fillId="2" borderId="1" xfId="0" applyNumberFormat="1" applyFont="1" applyFill="1" applyBorder="1" applyAlignment="1">
      <alignment horizontal="center" vertical="center" wrapText="1"/>
    </xf>
    <xf numFmtId="1" fontId="20" fillId="2" borderId="10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1" fontId="5" fillId="2" borderId="12" xfId="0" applyNumberFormat="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1" fontId="5" fillId="4" borderId="22" xfId="0" applyNumberFormat="1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left" vertical="center" wrapText="1"/>
    </xf>
    <xf numFmtId="1" fontId="5" fillId="4" borderId="24" xfId="0" applyNumberFormat="1" applyFont="1" applyFill="1" applyBorder="1" applyAlignment="1">
      <alignment horizontal="center" vertical="center" wrapText="1"/>
    </xf>
    <xf numFmtId="1" fontId="5" fillId="4" borderId="25" xfId="0" applyNumberFormat="1" applyFont="1" applyFill="1" applyBorder="1" applyAlignment="1">
      <alignment horizontal="center" vertical="center" wrapText="1"/>
    </xf>
    <xf numFmtId="1" fontId="5" fillId="4" borderId="26" xfId="0" applyNumberFormat="1" applyFont="1" applyFill="1" applyBorder="1" applyAlignment="1">
      <alignment horizontal="center" vertical="center" wrapText="1"/>
    </xf>
    <xf numFmtId="1" fontId="5" fillId="4" borderId="27" xfId="0" applyNumberFormat="1" applyFont="1" applyFill="1" applyBorder="1" applyAlignment="1">
      <alignment horizontal="center" vertical="center" wrapText="1"/>
    </xf>
    <xf numFmtId="1" fontId="5" fillId="5" borderId="12" xfId="0" applyNumberFormat="1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left" vertical="center" wrapText="1"/>
    </xf>
    <xf numFmtId="1" fontId="5" fillId="5" borderId="21" xfId="0" applyNumberFormat="1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1" fontId="5" fillId="5" borderId="10" xfId="0" applyNumberFormat="1" applyFont="1" applyFill="1" applyBorder="1" applyAlignment="1">
      <alignment horizontal="center" vertical="center" wrapText="1"/>
    </xf>
    <xf numFmtId="1" fontId="5" fillId="5" borderId="19" xfId="0" applyNumberFormat="1" applyFont="1" applyFill="1" applyBorder="1" applyAlignment="1">
      <alignment horizontal="center" vertical="center" wrapText="1"/>
    </xf>
    <xf numFmtId="1" fontId="5" fillId="5" borderId="10" xfId="0" applyNumberFormat="1" applyFont="1" applyFill="1" applyBorder="1" applyAlignment="1">
      <alignment/>
    </xf>
    <xf numFmtId="0" fontId="5" fillId="5" borderId="2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/>
    </xf>
    <xf numFmtId="1" fontId="5" fillId="6" borderId="12" xfId="0" applyNumberFormat="1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left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5" fillId="4" borderId="28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0" fontId="33" fillId="3" borderId="0" xfId="18" applyFont="1" applyFill="1" applyBorder="1" applyAlignment="1" applyProtection="1">
      <alignment horizontal="center" vertical="center"/>
      <protection locked="0"/>
    </xf>
    <xf numFmtId="0" fontId="24" fillId="0" borderId="0" xfId="18">
      <alignment/>
      <protection/>
    </xf>
    <xf numFmtId="0" fontId="25" fillId="0" borderId="0" xfId="18" applyFont="1" applyAlignment="1" applyProtection="1">
      <alignment horizontal="left" vertical="center"/>
      <protection locked="0"/>
    </xf>
    <xf numFmtId="0" fontId="24" fillId="3" borderId="0" xfId="18" applyFont="1" applyFill="1" applyBorder="1" applyAlignment="1" applyProtection="1">
      <alignment horizontal="left" vertical="center"/>
      <protection locked="0"/>
    </xf>
    <xf numFmtId="0" fontId="24" fillId="3" borderId="30" xfId="18" applyNumberFormat="1" applyFont="1" applyFill="1" applyBorder="1" applyAlignment="1" applyProtection="1">
      <alignment horizontal="left" vertical="center"/>
      <protection locked="0"/>
    </xf>
    <xf numFmtId="0" fontId="37" fillId="3" borderId="0" xfId="18" applyFont="1" applyFill="1" applyBorder="1" applyAlignment="1" applyProtection="1">
      <alignment horizontal="left" vertical="center"/>
      <protection locked="0"/>
    </xf>
    <xf numFmtId="0" fontId="33" fillId="3" borderId="0" xfId="18" applyFont="1" applyFill="1" applyBorder="1" applyAlignment="1" applyProtection="1">
      <alignment horizontal="left" vertical="center"/>
      <protection locked="0"/>
    </xf>
    <xf numFmtId="0" fontId="33" fillId="3" borderId="0" xfId="18" applyFont="1" applyFill="1" applyBorder="1" applyAlignment="1" applyProtection="1">
      <alignment horizontal="left" vertical="top" wrapText="1"/>
      <protection locked="0"/>
    </xf>
    <xf numFmtId="0" fontId="24" fillId="0" borderId="0" xfId="18" applyFont="1" applyAlignment="1" applyProtection="1">
      <alignment horizontal="left"/>
      <protection locked="0"/>
    </xf>
    <xf numFmtId="1" fontId="5" fillId="0" borderId="31" xfId="0" applyNumberFormat="1" applyFont="1" applyFill="1" applyBorder="1" applyAlignment="1">
      <alignment horizontal="center" vertical="center"/>
    </xf>
    <xf numFmtId="1" fontId="5" fillId="4" borderId="32" xfId="0" applyNumberFormat="1" applyFont="1" applyFill="1" applyBorder="1" applyAlignment="1">
      <alignment horizontal="center" vertical="center" wrapText="1"/>
    </xf>
    <xf numFmtId="1" fontId="5" fillId="5" borderId="20" xfId="0" applyNumberFormat="1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" fontId="5" fillId="4" borderId="34" xfId="0" applyNumberFormat="1" applyFont="1" applyFill="1" applyBorder="1" applyAlignment="1">
      <alignment horizontal="center" vertical="center" wrapText="1"/>
    </xf>
    <xf numFmtId="1" fontId="5" fillId="5" borderId="35" xfId="0" applyNumberFormat="1" applyFont="1" applyFill="1" applyBorder="1" applyAlignment="1">
      <alignment horizontal="center" vertical="center" wrapText="1"/>
    </xf>
    <xf numFmtId="1" fontId="20" fillId="2" borderId="35" xfId="0" applyNumberFormat="1" applyFont="1" applyFill="1" applyBorder="1" applyAlignment="1">
      <alignment horizontal="center" vertical="center" wrapText="1"/>
    </xf>
    <xf numFmtId="1" fontId="7" fillId="2" borderId="35" xfId="0" applyNumberFormat="1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1" fontId="5" fillId="0" borderId="35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wrapText="1"/>
    </xf>
    <xf numFmtId="1" fontId="20" fillId="2" borderId="37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vertical="center" wrapText="1"/>
    </xf>
    <xf numFmtId="1" fontId="5" fillId="0" borderId="39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1" fontId="5" fillId="0" borderId="41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wrapText="1"/>
    </xf>
    <xf numFmtId="0" fontId="7" fillId="0" borderId="4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" fontId="5" fillId="0" borderId="39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vertical="center" wrapText="1"/>
    </xf>
    <xf numFmtId="1" fontId="7" fillId="0" borderId="39" xfId="0" applyNumberFormat="1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 wrapText="1"/>
    </xf>
    <xf numFmtId="1" fontId="7" fillId="0" borderId="41" xfId="0" applyNumberFormat="1" applyFont="1" applyFill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horizontal="center" vertical="center" wrapText="1"/>
    </xf>
    <xf numFmtId="0" fontId="42" fillId="0" borderId="41" xfId="0" applyFont="1" applyFill="1" applyBorder="1" applyAlignment="1">
      <alignment horizontal="center" vertical="center" wrapText="1"/>
    </xf>
    <xf numFmtId="0" fontId="41" fillId="0" borderId="39" xfId="0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center" wrapText="1"/>
    </xf>
    <xf numFmtId="0" fontId="41" fillId="0" borderId="37" xfId="0" applyFont="1" applyFill="1" applyBorder="1" applyAlignment="1">
      <alignment horizontal="center" wrapText="1"/>
    </xf>
    <xf numFmtId="0" fontId="42" fillId="0" borderId="43" xfId="0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/>
    </xf>
    <xf numFmtId="1" fontId="5" fillId="0" borderId="42" xfId="0" applyNumberFormat="1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NumberFormat="1" applyFont="1" applyFill="1" applyBorder="1" applyAlignment="1" applyProtection="1">
      <alignment horizontal="center" vertical="center" textRotation="90"/>
      <protection locked="0"/>
    </xf>
    <xf numFmtId="0" fontId="17" fillId="3" borderId="13" xfId="0" applyNumberFormat="1" applyFont="1" applyFill="1" applyBorder="1" applyAlignment="1" applyProtection="1">
      <alignment horizontal="center" vertical="center"/>
      <protection locked="0"/>
    </xf>
    <xf numFmtId="0" fontId="44" fillId="3" borderId="1" xfId="0" applyNumberFormat="1" applyFont="1" applyFill="1" applyBorder="1" applyAlignment="1" applyProtection="1">
      <alignment horizontal="center" vertical="center"/>
      <protection locked="0"/>
    </xf>
    <xf numFmtId="0" fontId="44" fillId="3" borderId="20" xfId="0" applyNumberFormat="1" applyFont="1" applyFill="1" applyBorder="1" applyAlignment="1" applyProtection="1">
      <alignment horizontal="center" vertical="center"/>
      <protection locked="0"/>
    </xf>
    <xf numFmtId="0" fontId="44" fillId="3" borderId="13" xfId="0" applyNumberFormat="1" applyFont="1" applyFill="1" applyBorder="1" applyAlignment="1" applyProtection="1">
      <alignment horizontal="center" vertical="center"/>
      <protection locked="0"/>
    </xf>
    <xf numFmtId="0" fontId="44" fillId="3" borderId="1" xfId="0" applyNumberFormat="1" applyFont="1" applyFill="1" applyBorder="1" applyAlignment="1" applyProtection="1">
      <alignment horizontal="center" vertical="center"/>
      <protection locked="0"/>
    </xf>
    <xf numFmtId="0" fontId="44" fillId="3" borderId="0" xfId="0" applyNumberFormat="1" applyFont="1" applyFill="1" applyBorder="1" applyAlignment="1" applyProtection="1">
      <alignment vertical="center"/>
      <protection locked="0"/>
    </xf>
    <xf numFmtId="0" fontId="17" fillId="3" borderId="0" xfId="0" applyFont="1" applyFill="1" applyBorder="1" applyAlignment="1" applyProtection="1">
      <alignment horizontal="center" vertical="center"/>
      <protection locked="0"/>
    </xf>
    <xf numFmtId="0" fontId="46" fillId="3" borderId="0" xfId="0" applyNumberFormat="1" applyFont="1" applyFill="1" applyBorder="1" applyAlignment="1" applyProtection="1">
      <alignment horizontal="center" vertical="center"/>
      <protection locked="0"/>
    </xf>
    <xf numFmtId="0" fontId="46" fillId="3" borderId="0" xfId="0" applyNumberFormat="1" applyFont="1" applyFill="1" applyBorder="1" applyAlignment="1" applyProtection="1">
      <alignment horizontal="center" vertical="center"/>
      <protection locked="0"/>
    </xf>
    <xf numFmtId="0" fontId="17" fillId="3" borderId="0" xfId="0" applyNumberFormat="1" applyFont="1" applyFill="1" applyBorder="1" applyAlignment="1" applyProtection="1">
      <alignment vertical="center"/>
      <protection locked="0"/>
    </xf>
    <xf numFmtId="0" fontId="0" fillId="2" borderId="0" xfId="0" applyFill="1" applyBorder="1" applyAlignment="1">
      <alignment/>
    </xf>
    <xf numFmtId="0" fontId="44" fillId="0" borderId="0" xfId="0" applyFont="1" applyAlignment="1">
      <alignment/>
    </xf>
    <xf numFmtId="0" fontId="44" fillId="0" borderId="0" xfId="0" applyNumberFormat="1" applyFont="1" applyFill="1" applyBorder="1" applyAlignment="1" applyProtection="1">
      <alignment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20" fillId="0" borderId="13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19" fillId="0" borderId="14" xfId="0" applyFont="1" applyBorder="1" applyAlignment="1">
      <alignment horizontal="center" vertical="center" textRotation="90"/>
    </xf>
    <xf numFmtId="0" fontId="19" fillId="0" borderId="11" xfId="0" applyFont="1" applyBorder="1" applyAlignment="1">
      <alignment horizontal="center" vertical="center" textRotation="90"/>
    </xf>
    <xf numFmtId="0" fontId="19" fillId="0" borderId="15" xfId="0" applyFont="1" applyBorder="1" applyAlignment="1">
      <alignment horizontal="center" vertical="center" textRotation="90"/>
    </xf>
    <xf numFmtId="0" fontId="19" fillId="0" borderId="18" xfId="0" applyFont="1" applyBorder="1" applyAlignment="1">
      <alignment horizontal="center" vertical="center" textRotation="90"/>
    </xf>
    <xf numFmtId="0" fontId="19" fillId="2" borderId="22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/>
    </xf>
    <xf numFmtId="0" fontId="1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/>
    </xf>
    <xf numFmtId="0" fontId="19" fillId="2" borderId="35" xfId="0" applyFont="1" applyFill="1" applyBorder="1" applyAlignment="1">
      <alignment horizontal="center"/>
    </xf>
    <xf numFmtId="0" fontId="19" fillId="2" borderId="27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37" xfId="0" applyFont="1" applyFill="1" applyBorder="1" applyAlignment="1">
      <alignment horizontal="center" vertical="center"/>
    </xf>
    <xf numFmtId="0" fontId="19" fillId="2" borderId="37" xfId="0" applyFont="1" applyFill="1" applyBorder="1" applyAlignment="1">
      <alignment horizontal="center"/>
    </xf>
    <xf numFmtId="0" fontId="51" fillId="0" borderId="14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19" fillId="2" borderId="44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/>
    </xf>
    <xf numFmtId="0" fontId="19" fillId="0" borderId="1" xfId="0" applyFont="1" applyFill="1" applyBorder="1" applyAlignment="1">
      <alignment wrapText="1"/>
    </xf>
    <xf numFmtId="0" fontId="8" fillId="2" borderId="13" xfId="0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wrapText="1"/>
    </xf>
    <xf numFmtId="0" fontId="19" fillId="0" borderId="27" xfId="0" applyFont="1" applyFill="1" applyBorder="1" applyAlignment="1">
      <alignment wrapText="1"/>
    </xf>
    <xf numFmtId="0" fontId="8" fillId="2" borderId="19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2" borderId="28" xfId="0" applyFont="1" applyFill="1" applyBorder="1" applyAlignment="1">
      <alignment horizontal="center" vertical="center" textRotation="90"/>
    </xf>
    <xf numFmtId="0" fontId="19" fillId="2" borderId="2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vertical="center"/>
    </xf>
    <xf numFmtId="0" fontId="19" fillId="2" borderId="22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wrapText="1"/>
    </xf>
    <xf numFmtId="0" fontId="19" fillId="2" borderId="39" xfId="0" applyFont="1" applyFill="1" applyBorder="1" applyAlignment="1">
      <alignment horizontal="center" vertical="center"/>
    </xf>
    <xf numFmtId="0" fontId="49" fillId="2" borderId="4" xfId="0" applyFont="1" applyFill="1" applyBorder="1" applyAlignment="1">
      <alignment wrapText="1"/>
    </xf>
    <xf numFmtId="0" fontId="19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9" fillId="2" borderId="41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right" wrapText="1"/>
    </xf>
    <xf numFmtId="0" fontId="8" fillId="0" borderId="45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9" fillId="0" borderId="27" xfId="0" applyFont="1" applyFill="1" applyBorder="1" applyAlignment="1">
      <alignment vertical="center" wrapText="1"/>
    </xf>
    <xf numFmtId="0" fontId="19" fillId="2" borderId="35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/>
    </xf>
    <xf numFmtId="0" fontId="19" fillId="2" borderId="27" xfId="0" applyFont="1" applyFill="1" applyBorder="1" applyAlignment="1">
      <alignment wrapText="1"/>
    </xf>
    <xf numFmtId="0" fontId="51" fillId="0" borderId="14" xfId="0" applyFont="1" applyBorder="1" applyAlignment="1">
      <alignment/>
    </xf>
    <xf numFmtId="0" fontId="8" fillId="0" borderId="11" xfId="0" applyFont="1" applyFill="1" applyBorder="1" applyAlignment="1">
      <alignment horizontal="right" wrapText="1"/>
    </xf>
    <xf numFmtId="0" fontId="8" fillId="0" borderId="11" xfId="0" applyFont="1" applyBorder="1" applyAlignment="1">
      <alignment horizontal="center"/>
    </xf>
    <xf numFmtId="0" fontId="51" fillId="0" borderId="0" xfId="0" applyFont="1" applyAlignment="1">
      <alignment wrapText="1"/>
    </xf>
    <xf numFmtId="0" fontId="33" fillId="3" borderId="30" xfId="18" applyNumberFormat="1" applyFont="1" applyFill="1" applyBorder="1" applyAlignment="1" applyProtection="1">
      <alignment horizontal="left" wrapText="1"/>
      <protection locked="0"/>
    </xf>
    <xf numFmtId="0" fontId="33" fillId="3" borderId="0" xfId="18" applyFont="1" applyFill="1" applyBorder="1" applyAlignment="1" applyProtection="1">
      <alignment horizontal="left" wrapText="1"/>
      <protection locked="0"/>
    </xf>
    <xf numFmtId="0" fontId="31" fillId="3" borderId="0" xfId="18" applyFont="1" applyFill="1" applyBorder="1" applyAlignment="1" applyProtection="1">
      <alignment horizontal="center" vertical="top"/>
      <protection locked="0"/>
    </xf>
    <xf numFmtId="0" fontId="32" fillId="3" borderId="1" xfId="18" applyNumberFormat="1" applyFont="1" applyFill="1" applyBorder="1" applyAlignment="1" applyProtection="1">
      <alignment horizontal="center" vertical="center"/>
      <protection locked="0"/>
    </xf>
    <xf numFmtId="0" fontId="34" fillId="3" borderId="0" xfId="18" applyFont="1" applyFill="1" applyBorder="1" applyAlignment="1" applyProtection="1">
      <alignment horizontal="left" vertical="center" wrapText="1"/>
      <protection locked="0"/>
    </xf>
    <xf numFmtId="0" fontId="34" fillId="3" borderId="0" xfId="18" applyFont="1" applyFill="1" applyBorder="1" applyAlignment="1" applyProtection="1">
      <alignment horizontal="center" vertical="center" wrapText="1"/>
      <protection locked="0"/>
    </xf>
    <xf numFmtId="0" fontId="33" fillId="3" borderId="0" xfId="18" applyFont="1" applyFill="1" applyBorder="1" applyAlignment="1" applyProtection="1">
      <alignment horizontal="center" vertical="center"/>
      <protection locked="0"/>
    </xf>
    <xf numFmtId="0" fontId="35" fillId="3" borderId="0" xfId="18" applyFont="1" applyFill="1" applyBorder="1" applyAlignment="1" applyProtection="1">
      <alignment horizontal="right" vertical="center"/>
      <protection locked="0"/>
    </xf>
    <xf numFmtId="0" fontId="30" fillId="3" borderId="0" xfId="18" applyFont="1" applyFill="1" applyBorder="1" applyAlignment="1" applyProtection="1">
      <alignment horizontal="left" vertical="center"/>
      <protection locked="0"/>
    </xf>
    <xf numFmtId="0" fontId="30" fillId="3" borderId="0" xfId="18" applyFont="1" applyFill="1" applyBorder="1" applyAlignment="1" applyProtection="1">
      <alignment horizontal="center" vertical="center"/>
      <protection locked="0"/>
    </xf>
    <xf numFmtId="0" fontId="29" fillId="3" borderId="0" xfId="18" applyFont="1" applyFill="1" applyBorder="1" applyAlignment="1" applyProtection="1">
      <alignment horizontal="center" vertical="top"/>
      <protection locked="0"/>
    </xf>
    <xf numFmtId="0" fontId="30" fillId="3" borderId="0" xfId="18" applyFont="1" applyFill="1" applyBorder="1" applyAlignment="1" applyProtection="1">
      <alignment horizontal="left" wrapText="1"/>
      <protection locked="0"/>
    </xf>
    <xf numFmtId="0" fontId="40" fillId="3" borderId="0" xfId="18" applyFont="1" applyFill="1" applyBorder="1" applyAlignment="1" applyProtection="1">
      <alignment horizontal="center" vertical="center" wrapText="1"/>
      <protection locked="0"/>
    </xf>
    <xf numFmtId="0" fontId="26" fillId="3" borderId="0" xfId="18" applyFont="1" applyFill="1" applyBorder="1" applyAlignment="1" applyProtection="1">
      <alignment horizontal="center" vertical="center" wrapText="1"/>
      <protection locked="0"/>
    </xf>
    <xf numFmtId="0" fontId="30" fillId="3" borderId="0" xfId="18" applyFont="1" applyFill="1" applyBorder="1" applyAlignment="1" applyProtection="1">
      <alignment horizontal="right" wrapText="1"/>
      <protection locked="0"/>
    </xf>
    <xf numFmtId="0" fontId="23" fillId="0" borderId="0" xfId="18" applyFont="1" applyAlignment="1" applyProtection="1">
      <alignment horizontal="center" vertical="center" wrapText="1"/>
      <protection locked="0"/>
    </xf>
    <xf numFmtId="0" fontId="23" fillId="0" borderId="0" xfId="18" applyFont="1" applyAlignment="1" applyProtection="1">
      <alignment horizontal="center" vertical="center"/>
      <protection locked="0"/>
    </xf>
    <xf numFmtId="0" fontId="25" fillId="0" borderId="0" xfId="18" applyFont="1" applyAlignment="1" applyProtection="1">
      <alignment horizontal="center" vertical="top" wrapText="1"/>
      <protection locked="0"/>
    </xf>
    <xf numFmtId="0" fontId="25" fillId="0" borderId="0" xfId="18" applyFont="1" applyAlignment="1" applyProtection="1">
      <alignment horizontal="left" vertical="center" wrapText="1"/>
      <protection locked="0"/>
    </xf>
    <xf numFmtId="0" fontId="25" fillId="0" borderId="0" xfId="18" applyFont="1" applyAlignment="1" applyProtection="1">
      <alignment horizontal="right" vertical="center" wrapText="1"/>
      <protection locked="0"/>
    </xf>
    <xf numFmtId="0" fontId="25" fillId="0" borderId="0" xfId="18" applyFont="1" applyAlignment="1" applyProtection="1">
      <alignment horizontal="left" vertical="center"/>
      <protection locked="0"/>
    </xf>
    <xf numFmtId="0" fontId="26" fillId="0" borderId="0" xfId="18" applyFont="1" applyAlignment="1" applyProtection="1">
      <alignment horizontal="center" vertical="center"/>
      <protection locked="0"/>
    </xf>
    <xf numFmtId="0" fontId="27" fillId="3" borderId="0" xfId="18" applyFont="1" applyFill="1" applyBorder="1" applyAlignment="1" applyProtection="1">
      <alignment horizontal="center" vertical="center" wrapText="1"/>
      <protection locked="0"/>
    </xf>
    <xf numFmtId="0" fontId="28" fillId="3" borderId="0" xfId="18" applyFont="1" applyFill="1" applyBorder="1" applyAlignment="1" applyProtection="1">
      <alignment horizontal="center" vertical="center" wrapText="1"/>
      <protection locked="0"/>
    </xf>
    <xf numFmtId="0" fontId="29" fillId="3" borderId="0" xfId="18" applyFont="1" applyFill="1" applyBorder="1" applyAlignment="1" applyProtection="1">
      <alignment horizontal="left" vertical="center"/>
      <protection locked="0"/>
    </xf>
    <xf numFmtId="0" fontId="36" fillId="3" borderId="1" xfId="18" applyNumberFormat="1" applyFont="1" applyFill="1" applyBorder="1" applyAlignment="1" applyProtection="1">
      <alignment horizontal="left" vertical="top" wrapText="1"/>
      <protection locked="0"/>
    </xf>
    <xf numFmtId="0" fontId="36" fillId="3" borderId="0" xfId="18" applyFont="1" applyFill="1" applyBorder="1" applyAlignment="1" applyProtection="1">
      <alignment horizontal="left"/>
      <protection locked="0"/>
    </xf>
    <xf numFmtId="0" fontId="37" fillId="3" borderId="30" xfId="18" applyNumberFormat="1" applyFont="1" applyFill="1" applyBorder="1" applyAlignment="1" applyProtection="1">
      <alignment horizontal="left"/>
      <protection locked="0"/>
    </xf>
    <xf numFmtId="0" fontId="36" fillId="3" borderId="1" xfId="18" applyNumberFormat="1" applyFont="1" applyFill="1" applyBorder="1" applyAlignment="1" applyProtection="1">
      <alignment horizontal="left" vertical="center" wrapText="1"/>
      <protection locked="0"/>
    </xf>
    <xf numFmtId="0" fontId="36" fillId="3" borderId="0" xfId="18" applyFont="1" applyFill="1" applyBorder="1" applyAlignment="1" applyProtection="1">
      <alignment horizontal="left" vertical="top"/>
      <protection locked="0"/>
    </xf>
    <xf numFmtId="0" fontId="37" fillId="3" borderId="30" xfId="18" applyNumberFormat="1" applyFont="1" applyFill="1" applyBorder="1" applyAlignment="1" applyProtection="1">
      <alignment horizontal="left" vertical="center"/>
      <protection locked="0"/>
    </xf>
    <xf numFmtId="0" fontId="36" fillId="3" borderId="7" xfId="18" applyNumberFormat="1" applyFont="1" applyFill="1" applyBorder="1" applyAlignment="1" applyProtection="1">
      <alignment horizontal="left" vertical="center" wrapText="1"/>
      <protection locked="0"/>
    </xf>
    <xf numFmtId="0" fontId="38" fillId="3" borderId="1" xfId="18" applyNumberFormat="1" applyFont="1" applyFill="1" applyBorder="1" applyAlignment="1" applyProtection="1">
      <alignment horizontal="left" vertical="center"/>
      <protection locked="0"/>
    </xf>
    <xf numFmtId="0" fontId="38" fillId="3" borderId="0" xfId="18" applyFont="1" applyFill="1" applyBorder="1" applyAlignment="1" applyProtection="1">
      <alignment horizontal="left" vertical="center"/>
      <protection locked="0"/>
    </xf>
    <xf numFmtId="0" fontId="33" fillId="3" borderId="1" xfId="18" applyNumberFormat="1" applyFont="1" applyFill="1" applyBorder="1" applyAlignment="1" applyProtection="1">
      <alignment horizontal="left" vertical="top" wrapText="1"/>
      <protection locked="0"/>
    </xf>
    <xf numFmtId="0" fontId="33" fillId="3" borderId="0" xfId="18" applyFont="1" applyFill="1" applyBorder="1" applyAlignment="1" applyProtection="1">
      <alignment horizontal="left" vertical="top" wrapText="1"/>
      <protection locked="0"/>
    </xf>
    <xf numFmtId="0" fontId="39" fillId="3" borderId="0" xfId="18" applyFont="1" applyFill="1" applyBorder="1" applyAlignment="1" applyProtection="1">
      <alignment horizontal="left" vertical="center"/>
      <protection locked="0"/>
    </xf>
    <xf numFmtId="0" fontId="24" fillId="3" borderId="30" xfId="18" applyNumberFormat="1" applyFont="1" applyFill="1" applyBorder="1" applyAlignment="1" applyProtection="1">
      <alignment horizontal="left"/>
      <protection locked="0"/>
    </xf>
    <xf numFmtId="0" fontId="33" fillId="0" borderId="0" xfId="18" applyFont="1" applyAlignment="1" applyProtection="1">
      <alignment horizontal="left" wrapText="1"/>
      <protection locked="0"/>
    </xf>
    <xf numFmtId="0" fontId="24" fillId="0" borderId="30" xfId="18" applyNumberFormat="1" applyFont="1" applyBorder="1" applyAlignment="1" applyProtection="1">
      <alignment horizontal="left"/>
      <protection locked="0"/>
    </xf>
    <xf numFmtId="0" fontId="36" fillId="0" borderId="0" xfId="18" applyFont="1" applyAlignment="1" applyProtection="1">
      <alignment horizontal="left"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textRotation="90"/>
    </xf>
    <xf numFmtId="0" fontId="7" fillId="0" borderId="41" xfId="0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39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/>
    </xf>
    <xf numFmtId="0" fontId="7" fillId="0" borderId="4" xfId="0" applyFont="1" applyFill="1" applyBorder="1" applyAlignment="1">
      <alignment horizontal="center" vertical="center" textRotation="90"/>
    </xf>
    <xf numFmtId="0" fontId="7" fillId="0" borderId="29" xfId="0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1" fontId="7" fillId="0" borderId="44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49" fontId="7" fillId="0" borderId="44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41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39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/>
    </xf>
    <xf numFmtId="0" fontId="7" fillId="0" borderId="49" xfId="0" applyFont="1" applyFill="1" applyBorder="1" applyAlignment="1">
      <alignment horizontal="center" vertical="center" textRotation="90"/>
    </xf>
    <xf numFmtId="0" fontId="7" fillId="0" borderId="50" xfId="0" applyFont="1" applyFill="1" applyBorder="1" applyAlignment="1">
      <alignment horizontal="center" vertical="center" textRotation="90"/>
    </xf>
    <xf numFmtId="0" fontId="5" fillId="0" borderId="12" xfId="0" applyFont="1" applyFill="1" applyBorder="1" applyAlignment="1">
      <alignment horizontal="center" vertical="center" textRotation="90"/>
    </xf>
    <xf numFmtId="0" fontId="5" fillId="0" borderId="39" xfId="0" applyFont="1" applyFill="1" applyBorder="1" applyAlignment="1">
      <alignment horizontal="center" vertical="center" textRotation="90"/>
    </xf>
    <xf numFmtId="0" fontId="5" fillId="0" borderId="51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5" fillId="0" borderId="42" xfId="0" applyFont="1" applyFill="1" applyBorder="1" applyAlignment="1">
      <alignment horizontal="center" vertical="center" textRotation="90" wrapText="1"/>
    </xf>
    <xf numFmtId="0" fontId="5" fillId="0" borderId="52" xfId="0" applyFont="1" applyFill="1" applyBorder="1" applyAlignment="1">
      <alignment horizontal="center" vertical="center" textRotation="90" wrapText="1"/>
    </xf>
    <xf numFmtId="0" fontId="5" fillId="0" borderId="53" xfId="0" applyFont="1" applyFill="1" applyBorder="1" applyAlignment="1">
      <alignment horizontal="center" vertical="center" textRotation="90" wrapText="1"/>
    </xf>
    <xf numFmtId="0" fontId="5" fillId="0" borderId="54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/>
    </xf>
    <xf numFmtId="0" fontId="7" fillId="0" borderId="2" xfId="0" applyFont="1" applyFill="1" applyBorder="1" applyAlignment="1">
      <alignment horizontal="center" vertical="center" textRotation="90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55" xfId="0" applyFont="1" applyFill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8" fillId="0" borderId="1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49" fontId="17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17" fillId="3" borderId="7" xfId="0" applyNumberFormat="1" applyFont="1" applyFill="1" applyBorder="1" applyAlignment="1" applyProtection="1">
      <alignment horizontal="center" vertical="center" textRotation="90"/>
      <protection locked="0"/>
    </xf>
    <xf numFmtId="49" fontId="17" fillId="3" borderId="27" xfId="0" applyNumberFormat="1" applyFont="1" applyFill="1" applyBorder="1" applyAlignment="1" applyProtection="1">
      <alignment horizontal="center" vertical="center" textRotation="90"/>
      <protection locked="0"/>
    </xf>
    <xf numFmtId="49" fontId="17" fillId="3" borderId="13" xfId="0" applyNumberFormat="1" applyFont="1" applyFill="1" applyBorder="1" applyAlignment="1" applyProtection="1">
      <alignment horizontal="center" vertical="center"/>
      <protection locked="0"/>
    </xf>
    <xf numFmtId="49" fontId="17" fillId="3" borderId="19" xfId="0" applyNumberFormat="1" applyFont="1" applyFill="1" applyBorder="1" applyAlignment="1" applyProtection="1">
      <alignment horizontal="center" vertical="center"/>
      <protection locked="0"/>
    </xf>
    <xf numFmtId="49" fontId="17" fillId="3" borderId="20" xfId="0" applyNumberFormat="1" applyFont="1" applyFill="1" applyBorder="1" applyAlignment="1" applyProtection="1">
      <alignment horizontal="center" vertical="center"/>
      <protection locked="0"/>
    </xf>
    <xf numFmtId="49" fontId="17" fillId="3" borderId="40" xfId="0" applyNumberFormat="1" applyFont="1" applyFill="1" applyBorder="1" applyAlignment="1" applyProtection="1">
      <alignment horizontal="center" vertical="center"/>
      <protection locked="0"/>
    </xf>
    <xf numFmtId="49" fontId="17" fillId="3" borderId="42" xfId="0" applyNumberFormat="1" applyFont="1" applyFill="1" applyBorder="1" applyAlignment="1" applyProtection="1">
      <alignment horizontal="center" vertical="center"/>
      <protection locked="0"/>
    </xf>
    <xf numFmtId="49" fontId="17" fillId="3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>
      <alignment horizontal="center" vertical="center" textRotation="90"/>
    </xf>
    <xf numFmtId="0" fontId="0" fillId="0" borderId="29" xfId="0" applyFont="1" applyBorder="1" applyAlignment="1">
      <alignment horizontal="center" vertical="center" textRotation="90"/>
    </xf>
    <xf numFmtId="0" fontId="0" fillId="0" borderId="27" xfId="0" applyFont="1" applyBorder="1" applyAlignment="1">
      <alignment horizontal="center" vertical="center" textRotation="90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4" fontId="14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justify"/>
    </xf>
    <xf numFmtId="0" fontId="0" fillId="0" borderId="0" xfId="0" applyAlignment="1">
      <alignment horizontal="center" vertical="center"/>
    </xf>
    <xf numFmtId="0" fontId="17" fillId="7" borderId="1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NumberFormat="1" applyFont="1" applyFill="1" applyBorder="1" applyAlignment="1" applyProtection="1">
      <alignment horizontal="center" vertical="center"/>
      <protection locked="0"/>
    </xf>
    <xf numFmtId="0" fontId="17" fillId="8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3" borderId="0" xfId="0" applyNumberFormat="1" applyFont="1" applyFill="1" applyBorder="1" applyAlignment="1" applyProtection="1">
      <alignment horizontal="center" vertical="center"/>
      <protection locked="0"/>
    </xf>
    <xf numFmtId="0" fontId="44" fillId="3" borderId="1" xfId="0" applyNumberFormat="1" applyFont="1" applyFill="1" applyBorder="1" applyAlignment="1" applyProtection="1">
      <alignment horizontal="left" vertical="center"/>
      <protection locked="0"/>
    </xf>
    <xf numFmtId="0" fontId="45" fillId="3" borderId="1" xfId="0" applyNumberFormat="1" applyFont="1" applyFill="1" applyBorder="1" applyAlignment="1" applyProtection="1">
      <alignment horizontal="left" vertical="center"/>
      <protection locked="0"/>
    </xf>
    <xf numFmtId="0" fontId="17" fillId="8" borderId="13" xfId="0" applyNumberFormat="1" applyFont="1" applyFill="1" applyBorder="1" applyAlignment="1" applyProtection="1">
      <alignment horizontal="center" vertical="center"/>
      <protection locked="0"/>
    </xf>
    <xf numFmtId="0" fontId="17" fillId="8" borderId="20" xfId="0" applyNumberFormat="1" applyFont="1" applyFill="1" applyBorder="1" applyAlignment="1" applyProtection="1">
      <alignment horizontal="center" vertical="center"/>
      <protection locked="0"/>
    </xf>
    <xf numFmtId="0" fontId="17" fillId="7" borderId="13" xfId="0" applyNumberFormat="1" applyFont="1" applyFill="1" applyBorder="1" applyAlignment="1" applyProtection="1">
      <alignment horizontal="center" vertical="center"/>
      <protection locked="0"/>
    </xf>
    <xf numFmtId="0" fontId="17" fillId="7" borderId="20" xfId="0" applyNumberFormat="1" applyFont="1" applyFill="1" applyBorder="1" applyAlignment="1" applyProtection="1">
      <alignment horizontal="center" vertical="center"/>
      <protection locked="0"/>
    </xf>
    <xf numFmtId="0" fontId="46" fillId="0" borderId="0" xfId="0" applyNumberFormat="1" applyFont="1" applyFill="1" applyBorder="1" applyAlignment="1" applyProtection="1">
      <alignment horizontal="center" vertical="center"/>
      <protection locked="0"/>
    </xf>
    <xf numFmtId="0" fontId="46" fillId="3" borderId="0" xfId="0" applyNumberFormat="1" applyFont="1" applyFill="1" applyBorder="1" applyAlignment="1" applyProtection="1">
      <alignment horizontal="center" vertical="center"/>
      <protection locked="0"/>
    </xf>
    <xf numFmtId="0" fontId="46" fillId="3" borderId="0" xfId="0" applyNumberFormat="1" applyFont="1" applyFill="1" applyBorder="1" applyAlignment="1" applyProtection="1">
      <alignment horizontal="center" vertical="center"/>
      <protection locked="0"/>
    </xf>
    <xf numFmtId="0" fontId="46" fillId="0" borderId="0" xfId="0" applyNumberFormat="1" applyFont="1" applyFill="1" applyBorder="1" applyAlignment="1" applyProtection="1">
      <alignment horizontal="center" vertical="center"/>
      <protection locked="0"/>
    </xf>
    <xf numFmtId="0" fontId="46" fillId="8" borderId="1" xfId="0" applyNumberFormat="1" applyFont="1" applyFill="1" applyBorder="1" applyAlignment="1" applyProtection="1">
      <alignment horizontal="center" vertical="center"/>
      <protection locked="0"/>
    </xf>
    <xf numFmtId="0" fontId="46" fillId="8" borderId="1" xfId="0" applyNumberFormat="1" applyFont="1" applyFill="1" applyBorder="1" applyAlignment="1" applyProtection="1">
      <alignment horizontal="center" vertical="center"/>
      <protection locked="0"/>
    </xf>
    <xf numFmtId="0" fontId="47" fillId="3" borderId="1" xfId="0" applyNumberFormat="1" applyFont="1" applyFill="1" applyBorder="1" applyAlignment="1" applyProtection="1">
      <alignment horizontal="left" vertical="center"/>
      <protection locked="0"/>
    </xf>
    <xf numFmtId="0" fontId="48" fillId="3" borderId="1" xfId="0" applyNumberFormat="1" applyFont="1" applyFill="1" applyBorder="1" applyAlignment="1" applyProtection="1">
      <alignment horizontal="left" vertical="center"/>
      <protection locked="0"/>
    </xf>
    <xf numFmtId="0" fontId="17" fillId="3" borderId="0" xfId="0" applyFont="1" applyFill="1" applyBorder="1" applyAlignment="1" applyProtection="1">
      <alignment horizontal="center" vertical="center"/>
      <protection locked="0"/>
    </xf>
    <xf numFmtId="0" fontId="44" fillId="3" borderId="1" xfId="0" applyNumberFormat="1" applyFont="1" applyFill="1" applyBorder="1" applyAlignment="1" applyProtection="1">
      <alignment horizontal="left" vertical="center" wrapText="1"/>
      <protection locked="0"/>
    </xf>
    <xf numFmtId="0" fontId="45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7" fillId="3" borderId="13" xfId="0" applyNumberFormat="1" applyFont="1" applyFill="1" applyBorder="1" applyAlignment="1" applyProtection="1">
      <alignment horizontal="center" vertical="center"/>
      <protection locked="0"/>
    </xf>
    <xf numFmtId="0" fontId="17" fillId="3" borderId="20" xfId="0" applyNumberFormat="1" applyFont="1" applyFill="1" applyBorder="1" applyAlignment="1" applyProtection="1">
      <alignment horizontal="center" vertical="center"/>
      <protection locked="0"/>
    </xf>
    <xf numFmtId="0" fontId="44" fillId="3" borderId="13" xfId="0" applyNumberFormat="1" applyFont="1" applyFill="1" applyBorder="1" applyAlignment="1" applyProtection="1">
      <alignment horizontal="left" vertical="center" wrapText="1"/>
      <protection locked="0"/>
    </xf>
    <xf numFmtId="0" fontId="44" fillId="3" borderId="19" xfId="0" applyNumberFormat="1" applyFont="1" applyFill="1" applyBorder="1" applyAlignment="1" applyProtection="1">
      <alignment horizontal="left" vertical="center" wrapText="1"/>
      <protection locked="0"/>
    </xf>
    <xf numFmtId="0" fontId="44" fillId="3" borderId="20" xfId="0" applyNumberFormat="1" applyFont="1" applyFill="1" applyBorder="1" applyAlignment="1" applyProtection="1">
      <alignment horizontal="left" vertical="center" wrapText="1"/>
      <protection locked="0"/>
    </xf>
    <xf numFmtId="0" fontId="43" fillId="3" borderId="0" xfId="0" applyFont="1" applyFill="1" applyBorder="1" applyAlignment="1" applyProtection="1">
      <alignment horizontal="left" vertical="center"/>
      <protection locked="0"/>
    </xf>
    <xf numFmtId="0" fontId="44" fillId="3" borderId="1" xfId="0" applyNumberFormat="1" applyFont="1" applyFill="1" applyBorder="1" applyAlignment="1" applyProtection="1">
      <alignment horizontal="center" vertical="center"/>
      <protection locked="0"/>
    </xf>
    <xf numFmtId="0" fontId="44" fillId="3" borderId="1" xfId="0" applyNumberFormat="1" applyFont="1" applyFill="1" applyBorder="1" applyAlignment="1" applyProtection="1">
      <alignment horizontal="center" vertical="center"/>
      <protection locked="0"/>
    </xf>
    <xf numFmtId="0" fontId="17" fillId="3" borderId="7" xfId="0" applyNumberFormat="1" applyFont="1" applyFill="1" applyBorder="1" applyAlignment="1" applyProtection="1">
      <alignment horizontal="center" vertical="center" textRotation="90"/>
      <protection locked="0"/>
    </xf>
    <xf numFmtId="0" fontId="17" fillId="3" borderId="27" xfId="0" applyNumberFormat="1" applyFont="1" applyFill="1" applyBorder="1" applyAlignment="1" applyProtection="1">
      <alignment horizontal="center" vertical="center" textRotation="90"/>
      <protection locked="0"/>
    </xf>
  </cellXfs>
  <cellStyles count="9">
    <cellStyle name="Normal" xfId="0"/>
    <cellStyle name="Hyperlink" xfId="15"/>
    <cellStyle name="Currency" xfId="16"/>
    <cellStyle name="Currency [0]" xfId="17"/>
    <cellStyle name="Обычный 3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workbookViewId="0" topLeftCell="A8">
      <selection activeCell="U50" sqref="U50"/>
    </sheetView>
  </sheetViews>
  <sheetFormatPr defaultColWidth="9.00390625" defaultRowHeight="13.5" customHeight="1"/>
  <cols>
    <col min="1" max="1" width="2.25390625" style="170" customWidth="1"/>
    <col min="2" max="2" width="11.375" style="170" customWidth="1"/>
    <col min="3" max="4" width="12.875" style="170" customWidth="1"/>
    <col min="5" max="5" width="0.74609375" style="170" customWidth="1"/>
    <col min="6" max="11" width="7.00390625" style="170" customWidth="1"/>
    <col min="12" max="12" width="9.875" style="170" customWidth="1"/>
    <col min="13" max="13" width="4.125" style="170" customWidth="1"/>
    <col min="14" max="16" width="7.00390625" style="170" customWidth="1"/>
    <col min="17" max="17" width="4.875" style="170" customWidth="1"/>
    <col min="18" max="19" width="5.00390625" style="170" customWidth="1"/>
    <col min="20" max="20" width="5.125" style="170" customWidth="1"/>
    <col min="21" max="21" width="6.625" style="170" customWidth="1"/>
    <col min="22" max="22" width="8.875" style="170" customWidth="1"/>
    <col min="23" max="23" width="3.125" style="170" customWidth="1"/>
    <col min="24" max="24" width="10.125" style="170" customWidth="1"/>
    <col min="25" max="27" width="4.375" style="170" customWidth="1"/>
    <col min="28" max="16384" width="12.625" style="170" customWidth="1"/>
  </cols>
  <sheetData>
    <row r="1" spans="1:27" ht="13.5" customHeight="1" hidden="1">
      <c r="A1" s="325" t="s">
        <v>268</v>
      </c>
      <c r="B1" s="325"/>
      <c r="C1" s="325"/>
      <c r="D1" s="325"/>
      <c r="E1" s="325"/>
      <c r="F1" s="325"/>
      <c r="G1" s="325"/>
      <c r="H1" s="325"/>
      <c r="I1" s="325"/>
      <c r="P1" s="326" t="s">
        <v>78</v>
      </c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</row>
    <row r="2" spans="1:27" ht="13.5" customHeight="1" hidden="1">
      <c r="A2" s="327"/>
      <c r="B2" s="327"/>
      <c r="C2" s="327"/>
      <c r="D2" s="327"/>
      <c r="E2" s="327"/>
      <c r="F2" s="327"/>
      <c r="G2" s="327"/>
      <c r="H2" s="327"/>
      <c r="I2" s="327"/>
      <c r="J2" s="171"/>
      <c r="K2" s="171"/>
      <c r="L2" s="171"/>
      <c r="M2" s="171"/>
      <c r="N2" s="171"/>
      <c r="O2" s="171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</row>
    <row r="3" spans="1:27" ht="13.5" customHeight="1" hidden="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</row>
    <row r="4" spans="1:27" ht="13.5" customHeight="1" hidden="1">
      <c r="A4" s="328"/>
      <c r="B4" s="328"/>
      <c r="C4" s="328"/>
      <c r="D4" s="329"/>
      <c r="E4" s="329"/>
      <c r="F4" s="329"/>
      <c r="G4" s="329"/>
      <c r="H4" s="329"/>
      <c r="I4" s="329"/>
      <c r="J4" s="171"/>
      <c r="K4" s="171"/>
      <c r="L4" s="171"/>
      <c r="M4" s="171"/>
      <c r="N4" s="171"/>
      <c r="O4" s="171"/>
      <c r="P4" s="328"/>
      <c r="Q4" s="328"/>
      <c r="R4" s="328"/>
      <c r="S4" s="328"/>
      <c r="T4" s="328"/>
      <c r="U4" s="329"/>
      <c r="V4" s="329"/>
      <c r="W4" s="329"/>
      <c r="X4" s="329"/>
      <c r="Y4" s="329"/>
      <c r="Z4" s="329"/>
      <c r="AA4" s="329"/>
    </row>
    <row r="5" spans="1:27" ht="13.5" customHeight="1" hidden="1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</row>
    <row r="6" spans="1:27" ht="13.5" customHeight="1" hidden="1">
      <c r="A6" s="330"/>
      <c r="B6" s="330"/>
      <c r="C6" s="330"/>
      <c r="D6" s="330"/>
      <c r="E6" s="330"/>
      <c r="F6" s="330"/>
      <c r="G6" s="330"/>
      <c r="H6" s="330"/>
      <c r="I6" s="330"/>
      <c r="J6" s="171"/>
      <c r="K6" s="171"/>
      <c r="L6" s="171"/>
      <c r="M6" s="171"/>
      <c r="N6" s="171"/>
      <c r="O6" s="171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0"/>
    </row>
    <row r="7" spans="4:21" ht="13.5" customHeight="1" hidden="1">
      <c r="D7" s="331" t="s">
        <v>3</v>
      </c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</row>
    <row r="8" spans="1:27" ht="14.25" customHeight="1">
      <c r="A8" s="172"/>
      <c r="B8" s="172"/>
      <c r="C8" s="332" t="s">
        <v>269</v>
      </c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Y8" s="172"/>
      <c r="Z8" s="172"/>
      <c r="AA8" s="172"/>
    </row>
    <row r="9" spans="1:27" ht="5.2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</row>
    <row r="10" spans="1:25" ht="44.25" customHeight="1">
      <c r="A10" s="333" t="s">
        <v>270</v>
      </c>
      <c r="B10" s="333"/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333"/>
    </row>
    <row r="11" spans="1:27" ht="23.25" customHeight="1">
      <c r="A11" s="334"/>
      <c r="B11" s="334"/>
      <c r="C11" s="334"/>
      <c r="D11" s="334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320" t="s">
        <v>1</v>
      </c>
      <c r="S11" s="320"/>
      <c r="T11" s="320"/>
      <c r="U11" s="320"/>
      <c r="V11" s="320"/>
      <c r="W11" s="320"/>
      <c r="X11" s="320"/>
      <c r="Y11" s="320"/>
      <c r="Z11" s="320"/>
      <c r="AA11" s="172"/>
    </row>
    <row r="12" spans="1:27" ht="49.5" customHeight="1">
      <c r="A12" s="321" t="s">
        <v>271</v>
      </c>
      <c r="B12" s="321"/>
      <c r="C12" s="321"/>
      <c r="D12" s="321"/>
      <c r="E12" s="321"/>
      <c r="F12" s="321"/>
      <c r="G12" s="322" t="s">
        <v>300</v>
      </c>
      <c r="H12" s="323"/>
      <c r="I12" s="323"/>
      <c r="J12" s="323"/>
      <c r="K12" s="323"/>
      <c r="L12" s="323"/>
      <c r="M12" s="323"/>
      <c r="N12" s="323"/>
      <c r="O12" s="323"/>
      <c r="P12" s="323"/>
      <c r="Q12" s="324" t="s">
        <v>272</v>
      </c>
      <c r="R12" s="324"/>
      <c r="S12" s="324"/>
      <c r="T12" s="324"/>
      <c r="U12" s="173"/>
      <c r="V12" s="173"/>
      <c r="W12" s="173"/>
      <c r="X12" s="321" t="s">
        <v>273</v>
      </c>
      <c r="Y12" s="321"/>
      <c r="Z12" s="321"/>
      <c r="AA12" s="321"/>
    </row>
    <row r="13" spans="1:27" ht="18" customHeight="1">
      <c r="A13" s="318" t="s">
        <v>274</v>
      </c>
      <c r="B13" s="318"/>
      <c r="C13" s="318" t="s">
        <v>275</v>
      </c>
      <c r="D13" s="318"/>
      <c r="E13" s="318"/>
      <c r="F13" s="318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172"/>
      <c r="R13" s="319" t="s">
        <v>276</v>
      </c>
      <c r="S13" s="319"/>
      <c r="T13" s="319"/>
      <c r="U13" s="319"/>
      <c r="V13" s="319"/>
      <c r="W13" s="319"/>
      <c r="X13" s="319"/>
      <c r="Y13" s="319"/>
      <c r="Z13" s="319"/>
      <c r="AA13" s="172"/>
    </row>
    <row r="14" spans="1:27" ht="18" customHeight="1">
      <c r="A14" s="319"/>
      <c r="B14" s="319"/>
      <c r="C14" s="319"/>
      <c r="D14" s="172"/>
      <c r="E14" s="172"/>
      <c r="F14" s="172"/>
      <c r="G14" s="312" t="s">
        <v>277</v>
      </c>
      <c r="H14" s="312"/>
      <c r="I14" s="312"/>
      <c r="J14" s="312"/>
      <c r="K14" s="312"/>
      <c r="L14" s="312"/>
      <c r="M14" s="312"/>
      <c r="N14" s="312"/>
      <c r="O14" s="312"/>
      <c r="P14" s="31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</row>
    <row r="15" spans="1:27" ht="9.75" customHeight="1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</row>
    <row r="16" spans="1:27" ht="17.25" customHeight="1">
      <c r="A16" s="172"/>
      <c r="B16" s="313" t="s">
        <v>278</v>
      </c>
      <c r="C16" s="313"/>
      <c r="D16" s="313"/>
      <c r="E16" s="169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</row>
    <row r="17" spans="1:27" ht="15.75" customHeight="1">
      <c r="A17" s="172"/>
      <c r="B17" s="315" t="s">
        <v>279</v>
      </c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</row>
    <row r="18" spans="1:27" ht="15.75" customHeight="1">
      <c r="A18" s="172"/>
      <c r="B18" s="315" t="s">
        <v>280</v>
      </c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</row>
    <row r="19" spans="1:27" ht="13.5" customHeight="1" hidden="1">
      <c r="A19" s="172"/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6"/>
      <c r="AA19" s="316"/>
    </row>
    <row r="20" spans="1:27" ht="13.5" customHeight="1" hidden="1">
      <c r="A20" s="172"/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</row>
    <row r="21" spans="1:27" ht="13.5" customHeight="1" hidden="1">
      <c r="A21" s="172"/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316"/>
    </row>
    <row r="22" spans="1:27" ht="13.5" customHeight="1" hidden="1">
      <c r="A22" s="172"/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6"/>
      <c r="Z22" s="316"/>
      <c r="AA22" s="316"/>
    </row>
    <row r="23" spans="1:27" ht="13.5" customHeight="1" hidden="1">
      <c r="A23" s="172"/>
      <c r="B23" s="316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6"/>
      <c r="Z23" s="316"/>
      <c r="AA23" s="316"/>
    </row>
    <row r="24" spans="1:27" ht="13.5" customHeight="1" hidden="1">
      <c r="A24" s="172"/>
      <c r="B24" s="316"/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6"/>
      <c r="AA24" s="316"/>
    </row>
    <row r="25" spans="1:27" ht="13.5" customHeight="1" hidden="1">
      <c r="A25" s="172"/>
      <c r="B25" s="316"/>
      <c r="C25" s="316"/>
      <c r="D25" s="316"/>
      <c r="E25" s="316"/>
      <c r="F25" s="316"/>
      <c r="G25" s="316"/>
      <c r="H25" s="316"/>
      <c r="I25" s="316"/>
      <c r="J25" s="316"/>
      <c r="K25" s="316"/>
      <c r="L25" s="316"/>
      <c r="M25" s="316"/>
      <c r="N25" s="316"/>
      <c r="O25" s="316"/>
      <c r="P25" s="316"/>
      <c r="Q25" s="316"/>
      <c r="R25" s="316"/>
      <c r="S25" s="316"/>
      <c r="T25" s="316"/>
      <c r="U25" s="316"/>
      <c r="V25" s="316"/>
      <c r="W25" s="316"/>
      <c r="X25" s="316"/>
      <c r="Y25" s="316"/>
      <c r="Z25" s="316"/>
      <c r="AA25" s="316"/>
    </row>
    <row r="26" spans="1:27" ht="15.75" customHeight="1">
      <c r="A26" s="317" t="s">
        <v>281</v>
      </c>
      <c r="B26" s="317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</row>
    <row r="27" spans="1:27" ht="15.75" customHeight="1">
      <c r="A27" s="317" t="s">
        <v>282</v>
      </c>
      <c r="B27" s="317"/>
      <c r="C27" s="310" t="s">
        <v>304</v>
      </c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310"/>
    </row>
    <row r="28" spans="1:27" ht="3.75" customHeight="1">
      <c r="A28" s="317"/>
      <c r="B28" s="317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11"/>
      <c r="W28" s="311"/>
      <c r="X28" s="311"/>
      <c r="Y28" s="311"/>
      <c r="Z28" s="311"/>
      <c r="AA28" s="311"/>
    </row>
    <row r="29" spans="1:27" ht="3.75" customHeight="1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</row>
    <row r="30" spans="1:27" ht="16.5" customHeight="1">
      <c r="A30" s="172"/>
      <c r="B30" s="335" t="s">
        <v>283</v>
      </c>
      <c r="C30" s="335"/>
      <c r="D30" s="335"/>
      <c r="E30" s="335"/>
      <c r="F30" s="335"/>
      <c r="G30" s="335"/>
      <c r="H30" s="335"/>
      <c r="I30" s="335"/>
      <c r="J30" s="335"/>
      <c r="K30" s="335"/>
      <c r="L30" s="172"/>
      <c r="M30" s="336" t="s">
        <v>284</v>
      </c>
      <c r="N30" s="336"/>
      <c r="O30" s="336"/>
      <c r="P30" s="336"/>
      <c r="Q30" s="336"/>
      <c r="R30" s="337" t="s">
        <v>285</v>
      </c>
      <c r="S30" s="337"/>
      <c r="T30" s="172"/>
      <c r="U30" s="172"/>
      <c r="V30" s="172"/>
      <c r="W30" s="172"/>
      <c r="X30" s="172"/>
      <c r="Y30" s="172"/>
      <c r="Z30" s="172"/>
      <c r="AA30" s="172"/>
    </row>
    <row r="31" spans="1:27" ht="16.5" customHeight="1">
      <c r="A31" s="172"/>
      <c r="B31" s="338" t="s">
        <v>286</v>
      </c>
      <c r="C31" s="338"/>
      <c r="D31" s="338"/>
      <c r="E31" s="338"/>
      <c r="F31" s="338"/>
      <c r="G31" s="338"/>
      <c r="H31" s="338"/>
      <c r="I31" s="338"/>
      <c r="J31" s="338"/>
      <c r="K31" s="338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</row>
    <row r="32" spans="1:27" ht="16.5" customHeight="1">
      <c r="A32" s="172"/>
      <c r="B32" s="338" t="s">
        <v>287</v>
      </c>
      <c r="C32" s="338"/>
      <c r="D32" s="338"/>
      <c r="E32" s="338"/>
      <c r="F32" s="338"/>
      <c r="G32" s="338"/>
      <c r="H32" s="338"/>
      <c r="I32" s="338"/>
      <c r="J32" s="338"/>
      <c r="K32" s="338"/>
      <c r="L32" s="172"/>
      <c r="M32" s="339" t="s">
        <v>288</v>
      </c>
      <c r="N32" s="339"/>
      <c r="O32" s="339"/>
      <c r="P32" s="339"/>
      <c r="Q32" s="339"/>
      <c r="R32" s="340" t="s">
        <v>289</v>
      </c>
      <c r="S32" s="340"/>
      <c r="T32" s="340"/>
      <c r="U32" s="340"/>
      <c r="V32" s="340"/>
      <c r="W32" s="340"/>
      <c r="X32" s="340"/>
      <c r="Y32" s="340"/>
      <c r="Z32" s="340"/>
      <c r="AA32" s="340"/>
    </row>
    <row r="33" spans="1:27" ht="16.5" customHeight="1">
      <c r="A33" s="172"/>
      <c r="B33" s="338" t="s">
        <v>301</v>
      </c>
      <c r="C33" s="338"/>
      <c r="D33" s="338"/>
      <c r="E33" s="338"/>
      <c r="F33" s="338"/>
      <c r="G33" s="338"/>
      <c r="H33" s="338"/>
      <c r="I33" s="338"/>
      <c r="J33" s="338"/>
      <c r="K33" s="338"/>
      <c r="L33" s="172"/>
      <c r="M33" s="339"/>
      <c r="N33" s="339"/>
      <c r="O33" s="339"/>
      <c r="P33" s="339"/>
      <c r="Q33" s="339"/>
      <c r="R33" s="340" t="s">
        <v>290</v>
      </c>
      <c r="S33" s="340"/>
      <c r="T33" s="340"/>
      <c r="U33" s="172"/>
      <c r="V33" s="172"/>
      <c r="W33" s="172"/>
      <c r="X33" s="172"/>
      <c r="Y33" s="172"/>
      <c r="Z33" s="172"/>
      <c r="AA33" s="172"/>
    </row>
    <row r="34" spans="1:27" ht="13.5" customHeight="1" hidden="1">
      <c r="A34" s="172"/>
      <c r="B34" s="341" t="s">
        <v>291</v>
      </c>
      <c r="C34" s="341"/>
      <c r="D34" s="341"/>
      <c r="E34" s="341"/>
      <c r="F34" s="341"/>
      <c r="G34" s="341"/>
      <c r="H34" s="341"/>
      <c r="I34" s="341"/>
      <c r="J34" s="341"/>
      <c r="K34" s="341"/>
      <c r="L34" s="172"/>
      <c r="R34" s="174"/>
      <c r="U34" s="172"/>
      <c r="V34" s="172"/>
      <c r="W34" s="172"/>
      <c r="X34" s="172"/>
      <c r="Y34" s="172"/>
      <c r="Z34" s="172"/>
      <c r="AA34" s="172"/>
    </row>
    <row r="35" spans="1:27" ht="5.25" customHeight="1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</row>
    <row r="36" spans="1:27" ht="16.5" customHeight="1">
      <c r="A36" s="172"/>
      <c r="B36" s="342" t="s">
        <v>292</v>
      </c>
      <c r="C36" s="342"/>
      <c r="D36" s="342"/>
      <c r="E36" s="342"/>
      <c r="F36" s="342"/>
      <c r="G36" s="342"/>
      <c r="H36" s="342"/>
      <c r="I36" s="342"/>
      <c r="J36" s="342"/>
      <c r="K36" s="342"/>
      <c r="L36" s="175"/>
      <c r="M36" s="343"/>
      <c r="N36" s="343"/>
      <c r="O36" s="343"/>
      <c r="P36" s="343"/>
      <c r="Q36" s="343"/>
      <c r="R36" s="343"/>
      <c r="S36" s="343"/>
      <c r="T36" s="343"/>
      <c r="U36" s="343"/>
      <c r="V36" s="343"/>
      <c r="W36" s="343"/>
      <c r="X36" s="343"/>
      <c r="Y36" s="343"/>
      <c r="Z36" s="343"/>
      <c r="AA36" s="343"/>
    </row>
    <row r="37" spans="1:27" ht="39.75" customHeight="1">
      <c r="A37" s="172"/>
      <c r="B37" s="344" t="s">
        <v>293</v>
      </c>
      <c r="C37" s="344"/>
      <c r="D37" s="344"/>
      <c r="E37" s="344"/>
      <c r="F37" s="344"/>
      <c r="G37" s="344"/>
      <c r="H37" s="344"/>
      <c r="I37" s="344"/>
      <c r="J37" s="344"/>
      <c r="K37" s="344"/>
      <c r="L37" s="176"/>
      <c r="M37" s="345"/>
      <c r="N37" s="345"/>
      <c r="O37" s="345"/>
      <c r="P37" s="345"/>
      <c r="Q37" s="345"/>
      <c r="R37" s="345"/>
      <c r="S37" s="345"/>
      <c r="T37" s="345"/>
      <c r="U37" s="345"/>
      <c r="V37" s="345"/>
      <c r="W37" s="345"/>
      <c r="X37" s="345"/>
      <c r="Y37" s="345"/>
      <c r="Z37" s="345"/>
      <c r="AA37" s="345"/>
    </row>
    <row r="38" spans="1:27" ht="5.25" customHeight="1">
      <c r="A38" s="172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</row>
    <row r="39" spans="1:27" ht="15" customHeight="1">
      <c r="A39" s="346" t="s">
        <v>294</v>
      </c>
      <c r="B39" s="346"/>
      <c r="C39" s="346"/>
      <c r="D39" s="346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</row>
    <row r="40" spans="1:27" ht="26.25" customHeight="1">
      <c r="A40" s="311" t="s">
        <v>77</v>
      </c>
      <c r="B40" s="311"/>
      <c r="C40" s="311"/>
      <c r="D40" s="311"/>
      <c r="E40" s="311"/>
      <c r="F40" s="311"/>
      <c r="G40" s="311"/>
      <c r="H40" s="347"/>
      <c r="I40" s="347"/>
      <c r="J40" s="347"/>
      <c r="K40" s="336" t="s">
        <v>295</v>
      </c>
      <c r="L40" s="336"/>
      <c r="M40" s="336"/>
      <c r="N40" s="336"/>
      <c r="O40" s="336"/>
      <c r="P40" s="336"/>
      <c r="Q40" s="336"/>
      <c r="R40" s="336"/>
      <c r="S40" s="336"/>
      <c r="T40" s="336"/>
      <c r="U40" s="336"/>
      <c r="V40" s="336"/>
      <c r="W40" s="336"/>
      <c r="X40" s="336"/>
      <c r="Y40" s="336"/>
      <c r="Z40" s="336"/>
      <c r="AA40" s="336"/>
    </row>
    <row r="41" spans="1:27" ht="27.75" customHeight="1">
      <c r="A41" s="348" t="s">
        <v>296</v>
      </c>
      <c r="B41" s="348"/>
      <c r="C41" s="348"/>
      <c r="D41" s="348"/>
      <c r="E41" s="348"/>
      <c r="F41" s="348"/>
      <c r="G41" s="348"/>
      <c r="H41" s="349"/>
      <c r="I41" s="349"/>
      <c r="J41" s="349"/>
      <c r="K41" s="350" t="s">
        <v>297</v>
      </c>
      <c r="L41" s="350"/>
      <c r="M41" s="350"/>
      <c r="N41" s="350"/>
      <c r="O41" s="350"/>
      <c r="P41" s="350"/>
      <c r="Q41" s="350"/>
      <c r="R41" s="350"/>
      <c r="S41" s="350"/>
      <c r="T41" s="350"/>
      <c r="U41" s="177"/>
      <c r="V41" s="177"/>
      <c r="W41" s="177"/>
      <c r="X41" s="177"/>
      <c r="Y41" s="177"/>
      <c r="Z41" s="177"/>
      <c r="AA41" s="177"/>
    </row>
    <row r="42" spans="1:27" ht="26.25" customHeight="1">
      <c r="A42" s="348" t="s">
        <v>298</v>
      </c>
      <c r="B42" s="348"/>
      <c r="C42" s="348"/>
      <c r="D42" s="348"/>
      <c r="E42" s="348"/>
      <c r="F42" s="348"/>
      <c r="G42" s="348"/>
      <c r="H42" s="349"/>
      <c r="I42" s="349"/>
      <c r="J42" s="349"/>
      <c r="K42" s="350" t="s">
        <v>299</v>
      </c>
      <c r="L42" s="350"/>
      <c r="M42" s="350"/>
      <c r="N42" s="350"/>
      <c r="O42" s="350"/>
      <c r="P42" s="350"/>
      <c r="Q42" s="350"/>
      <c r="R42" s="350"/>
      <c r="S42" s="350"/>
      <c r="T42" s="350"/>
      <c r="U42" s="177"/>
      <c r="V42" s="177"/>
      <c r="W42" s="177"/>
      <c r="X42" s="177"/>
      <c r="Y42" s="177"/>
      <c r="Z42" s="177"/>
      <c r="AA42" s="177"/>
    </row>
  </sheetData>
  <mergeCells count="65">
    <mergeCell ref="A41:G41"/>
    <mergeCell ref="H41:J41"/>
    <mergeCell ref="K41:T41"/>
    <mergeCell ref="A42:G42"/>
    <mergeCell ref="H42:J42"/>
    <mergeCell ref="K42:T42"/>
    <mergeCell ref="A39:D39"/>
    <mergeCell ref="A40:G40"/>
    <mergeCell ref="H40:J40"/>
    <mergeCell ref="K40:AA40"/>
    <mergeCell ref="B34:K34"/>
    <mergeCell ref="B36:K36"/>
    <mergeCell ref="M36:AA36"/>
    <mergeCell ref="B37:K37"/>
    <mergeCell ref="M37:AA37"/>
    <mergeCell ref="B31:K31"/>
    <mergeCell ref="B32:K32"/>
    <mergeCell ref="M32:Q33"/>
    <mergeCell ref="R32:AA32"/>
    <mergeCell ref="B33:K33"/>
    <mergeCell ref="R33:T33"/>
    <mergeCell ref="A28:B28"/>
    <mergeCell ref="C28:AA28"/>
    <mergeCell ref="B30:K30"/>
    <mergeCell ref="M30:Q30"/>
    <mergeCell ref="R30:S30"/>
    <mergeCell ref="B25:AA25"/>
    <mergeCell ref="A26:B26"/>
    <mergeCell ref="C26:AA26"/>
    <mergeCell ref="A27:B27"/>
    <mergeCell ref="C27:AA27"/>
    <mergeCell ref="B21:AA21"/>
    <mergeCell ref="B22:AA22"/>
    <mergeCell ref="B23:AA23"/>
    <mergeCell ref="B24:AA24"/>
    <mergeCell ref="B17:AA17"/>
    <mergeCell ref="B18:AA18"/>
    <mergeCell ref="B19:AA19"/>
    <mergeCell ref="B20:AA20"/>
    <mergeCell ref="A14:C14"/>
    <mergeCell ref="G14:P14"/>
    <mergeCell ref="B16:D16"/>
    <mergeCell ref="F16:AA16"/>
    <mergeCell ref="A10:Y10"/>
    <mergeCell ref="A11:D11"/>
    <mergeCell ref="R11:Z11"/>
    <mergeCell ref="A12:F12"/>
    <mergeCell ref="G12:P13"/>
    <mergeCell ref="Q12:T12"/>
    <mergeCell ref="X12:AA12"/>
    <mergeCell ref="A13:B13"/>
    <mergeCell ref="C13:F13"/>
    <mergeCell ref="R13:Z13"/>
    <mergeCell ref="A6:I6"/>
    <mergeCell ref="P6:AA6"/>
    <mergeCell ref="D7:U7"/>
    <mergeCell ref="C8:W8"/>
    <mergeCell ref="A4:C4"/>
    <mergeCell ref="D4:I4"/>
    <mergeCell ref="P4:T4"/>
    <mergeCell ref="U4:AA4"/>
    <mergeCell ref="A1:I1"/>
    <mergeCell ref="P1:AA1"/>
    <mergeCell ref="A2:I2"/>
    <mergeCell ref="P2:AA2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48"/>
  <sheetViews>
    <sheetView zoomScaleSheetLayoutView="85" workbookViewId="0" topLeftCell="A20">
      <selection activeCell="A100" sqref="A100:IV104"/>
    </sheetView>
  </sheetViews>
  <sheetFormatPr defaultColWidth="9.00390625" defaultRowHeight="12.75"/>
  <cols>
    <col min="1" max="1" width="13.625" style="3" customWidth="1"/>
    <col min="2" max="2" width="50.125" style="7" customWidth="1"/>
    <col min="3" max="3" width="8.625" style="8" customWidth="1"/>
    <col min="4" max="4" width="7.00390625" style="8" bestFit="1" customWidth="1"/>
    <col min="5" max="5" width="7.00390625" style="8" customWidth="1"/>
    <col min="6" max="6" width="4.625" style="8" customWidth="1"/>
    <col min="7" max="7" width="4.375" style="8" customWidth="1"/>
    <col min="8" max="8" width="6.25390625" style="8" customWidth="1"/>
    <col min="9" max="9" width="4.375" style="8" customWidth="1"/>
    <col min="10" max="11" width="4.625" style="8" customWidth="1"/>
    <col min="12" max="12" width="5.375" style="8" customWidth="1"/>
    <col min="13" max="13" width="4.625" style="8" customWidth="1"/>
    <col min="14" max="14" width="4.625" style="4" customWidth="1"/>
    <col min="15" max="15" width="5.875" style="4" customWidth="1"/>
    <col min="16" max="16" width="7.125" style="4" customWidth="1"/>
    <col min="17" max="17" width="6.375" style="4" customWidth="1"/>
    <col min="18" max="20" width="5.375" style="4" customWidth="1"/>
    <col min="21" max="22" width="6.00390625" style="4" customWidth="1"/>
    <col min="23" max="23" width="20.25390625" style="4" customWidth="1"/>
    <col min="24" max="24" width="22.125" style="4" customWidth="1"/>
    <col min="25" max="16384" width="9.125" style="4" customWidth="1"/>
  </cols>
  <sheetData>
    <row r="1" spans="1:23" s="5" customFormat="1" ht="12.75" customHeight="1">
      <c r="A1" s="33"/>
      <c r="B1" s="33"/>
      <c r="C1" s="31"/>
      <c r="D1" s="31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9"/>
      <c r="V1" s="9"/>
      <c r="W1" s="9"/>
    </row>
    <row r="2" spans="1:23" s="5" customFormat="1" ht="15.75" customHeight="1">
      <c r="A2" s="351" t="s">
        <v>2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9"/>
      <c r="V2" s="9"/>
      <c r="W2" s="9"/>
    </row>
    <row r="3" spans="1:23" s="5" customFormat="1" ht="15.75" customHeight="1">
      <c r="A3" s="352" t="s">
        <v>263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9"/>
      <c r="V3" s="9"/>
      <c r="W3" s="9"/>
    </row>
    <row r="4" spans="1:23" s="5" customFormat="1" ht="18.75" customHeight="1">
      <c r="A4" s="355" t="s">
        <v>300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9"/>
      <c r="V4" s="9"/>
      <c r="W4" s="9"/>
    </row>
    <row r="5" spans="1:55" s="5" customFormat="1" ht="18" customHeight="1">
      <c r="A5" s="351" t="s">
        <v>261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22"/>
      <c r="V5" s="22"/>
      <c r="W5" s="22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</row>
    <row r="6" spans="1:55" s="5" customFormat="1" ht="18" customHeight="1">
      <c r="A6" s="351" t="s">
        <v>177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23"/>
      <c r="V6" s="23"/>
      <c r="W6" s="23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</row>
    <row r="7" spans="1:55" s="5" customFormat="1" ht="18" customHeight="1">
      <c r="A7" s="351" t="s">
        <v>303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23"/>
      <c r="V7" s="23"/>
      <c r="W7" s="23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</row>
    <row r="8" spans="1:23" s="6" customFormat="1" ht="15.75" customHeight="1">
      <c r="A8" s="357" t="s">
        <v>4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24"/>
      <c r="V8" s="24"/>
      <c r="W8" s="24"/>
    </row>
    <row r="9" spans="1:23" s="6" customFormat="1" ht="18" customHeight="1" thickBot="1">
      <c r="A9" s="354" t="s">
        <v>5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24"/>
      <c r="V9" s="24"/>
      <c r="W9" s="24"/>
    </row>
    <row r="10" spans="1:28" ht="62.25" customHeight="1">
      <c r="A10" s="380" t="s">
        <v>23</v>
      </c>
      <c r="B10" s="362" t="s">
        <v>69</v>
      </c>
      <c r="C10" s="383" t="s">
        <v>305</v>
      </c>
      <c r="D10" s="366"/>
      <c r="E10" s="367"/>
      <c r="F10" s="365" t="s">
        <v>21</v>
      </c>
      <c r="G10" s="366"/>
      <c r="H10" s="366"/>
      <c r="I10" s="366"/>
      <c r="J10" s="366"/>
      <c r="K10" s="367"/>
      <c r="L10" s="365" t="s">
        <v>27</v>
      </c>
      <c r="M10" s="366"/>
      <c r="N10" s="366"/>
      <c r="O10" s="367"/>
      <c r="P10" s="393" t="s">
        <v>26</v>
      </c>
      <c r="Q10" s="396" t="s">
        <v>306</v>
      </c>
      <c r="R10" s="365" t="s">
        <v>28</v>
      </c>
      <c r="S10" s="366"/>
      <c r="T10" s="366"/>
      <c r="U10" s="367"/>
      <c r="V10" s="9"/>
      <c r="W10" s="9"/>
      <c r="X10" s="9"/>
      <c r="Y10" s="9"/>
      <c r="Z10" s="9"/>
      <c r="AA10" s="9"/>
      <c r="AB10" s="9"/>
    </row>
    <row r="11" spans="1:28" ht="25.5" customHeight="1">
      <c r="A11" s="381"/>
      <c r="B11" s="363"/>
      <c r="C11" s="386" t="s">
        <v>24</v>
      </c>
      <c r="D11" s="370" t="s">
        <v>25</v>
      </c>
      <c r="E11" s="371"/>
      <c r="F11" s="368" t="s">
        <v>85</v>
      </c>
      <c r="G11" s="372" t="s">
        <v>86</v>
      </c>
      <c r="H11" s="373" t="s">
        <v>201</v>
      </c>
      <c r="I11" s="372" t="s">
        <v>9</v>
      </c>
      <c r="J11" s="372" t="s">
        <v>10</v>
      </c>
      <c r="K11" s="384" t="s">
        <v>11</v>
      </c>
      <c r="L11" s="391" t="s">
        <v>0</v>
      </c>
      <c r="M11" s="372" t="s">
        <v>12</v>
      </c>
      <c r="N11" s="372" t="s">
        <v>19</v>
      </c>
      <c r="O11" s="384" t="s">
        <v>20</v>
      </c>
      <c r="P11" s="394"/>
      <c r="Q11" s="397"/>
      <c r="R11" s="399" t="s">
        <v>6</v>
      </c>
      <c r="S11" s="374" t="s">
        <v>32</v>
      </c>
      <c r="T11" s="374" t="s">
        <v>33</v>
      </c>
      <c r="U11" s="360" t="s">
        <v>266</v>
      </c>
      <c r="V11" s="9"/>
      <c r="W11" s="9"/>
      <c r="X11" s="9"/>
      <c r="Y11" s="9"/>
      <c r="Z11" s="9"/>
      <c r="AA11" s="9"/>
      <c r="AB11" s="9"/>
    </row>
    <row r="12" spans="1:28" ht="21.75" customHeight="1">
      <c r="A12" s="381"/>
      <c r="B12" s="363"/>
      <c r="C12" s="386"/>
      <c r="D12" s="374" t="s">
        <v>7</v>
      </c>
      <c r="E12" s="359" t="s">
        <v>8</v>
      </c>
      <c r="F12" s="368"/>
      <c r="G12" s="372"/>
      <c r="H12" s="376"/>
      <c r="I12" s="372"/>
      <c r="J12" s="372"/>
      <c r="K12" s="384"/>
      <c r="L12" s="391"/>
      <c r="M12" s="372"/>
      <c r="N12" s="372"/>
      <c r="O12" s="384"/>
      <c r="P12" s="394"/>
      <c r="Q12" s="397"/>
      <c r="R12" s="399"/>
      <c r="S12" s="374"/>
      <c r="T12" s="374"/>
      <c r="U12" s="389"/>
      <c r="V12" s="9"/>
      <c r="W12" s="9"/>
      <c r="X12" s="9"/>
      <c r="Y12" s="9"/>
      <c r="Z12" s="9"/>
      <c r="AA12" s="9"/>
      <c r="AB12" s="9"/>
    </row>
    <row r="13" spans="1:30" ht="21.75" customHeight="1">
      <c r="A13" s="381"/>
      <c r="B13" s="363"/>
      <c r="C13" s="386"/>
      <c r="D13" s="374"/>
      <c r="E13" s="359"/>
      <c r="F13" s="368"/>
      <c r="G13" s="372"/>
      <c r="H13" s="376"/>
      <c r="I13" s="372"/>
      <c r="J13" s="372"/>
      <c r="K13" s="384"/>
      <c r="L13" s="391"/>
      <c r="M13" s="372"/>
      <c r="N13" s="372"/>
      <c r="O13" s="384"/>
      <c r="P13" s="394"/>
      <c r="Q13" s="397"/>
      <c r="R13" s="399"/>
      <c r="S13" s="374"/>
      <c r="T13" s="374"/>
      <c r="U13" s="389"/>
      <c r="V13" s="9"/>
      <c r="W13" s="9"/>
      <c r="X13" s="9"/>
      <c r="Y13" s="9"/>
      <c r="Z13" s="9"/>
      <c r="AA13" s="9"/>
      <c r="AB13" s="9"/>
      <c r="AC13" s="32"/>
      <c r="AD13" s="32"/>
    </row>
    <row r="14" spans="1:30" ht="32.25" customHeight="1" thickBot="1">
      <c r="A14" s="382"/>
      <c r="B14" s="364"/>
      <c r="C14" s="387"/>
      <c r="D14" s="388"/>
      <c r="E14" s="360"/>
      <c r="F14" s="369"/>
      <c r="G14" s="373"/>
      <c r="H14" s="376"/>
      <c r="I14" s="373"/>
      <c r="J14" s="373"/>
      <c r="K14" s="385"/>
      <c r="L14" s="392"/>
      <c r="M14" s="373"/>
      <c r="N14" s="373"/>
      <c r="O14" s="385"/>
      <c r="P14" s="395"/>
      <c r="Q14" s="398"/>
      <c r="R14" s="400"/>
      <c r="S14" s="375"/>
      <c r="T14" s="375"/>
      <c r="U14" s="390"/>
      <c r="V14" s="9"/>
      <c r="W14" s="9"/>
      <c r="X14" s="9"/>
      <c r="Y14" s="9"/>
      <c r="Z14" s="9"/>
      <c r="AA14" s="9"/>
      <c r="AB14" s="9"/>
      <c r="AC14" s="32"/>
      <c r="AD14" s="32"/>
    </row>
    <row r="15" spans="1:30" s="82" customFormat="1" ht="15.75">
      <c r="A15" s="139" t="s">
        <v>178</v>
      </c>
      <c r="B15" s="140" t="s">
        <v>179</v>
      </c>
      <c r="C15" s="141">
        <f>C16+C36</f>
        <v>192</v>
      </c>
      <c r="D15" s="142">
        <f aca="true" t="shared" si="0" ref="D15:Q15">D16+D36</f>
        <v>7240</v>
      </c>
      <c r="E15" s="143">
        <f t="shared" si="0"/>
        <v>3856</v>
      </c>
      <c r="F15" s="141">
        <f aca="true" t="shared" si="1" ref="F15:K15">F16+F36</f>
        <v>22</v>
      </c>
      <c r="G15" s="142">
        <f t="shared" si="1"/>
        <v>27</v>
      </c>
      <c r="H15" s="142">
        <f t="shared" si="1"/>
        <v>5</v>
      </c>
      <c r="I15" s="142">
        <f t="shared" si="1"/>
        <v>19</v>
      </c>
      <c r="J15" s="142">
        <f t="shared" si="1"/>
        <v>4</v>
      </c>
      <c r="K15" s="143">
        <f t="shared" si="1"/>
        <v>5</v>
      </c>
      <c r="L15" s="141">
        <f t="shared" si="0"/>
        <v>538</v>
      </c>
      <c r="M15" s="142">
        <f t="shared" si="0"/>
        <v>218</v>
      </c>
      <c r="N15" s="142">
        <f t="shared" si="0"/>
        <v>232</v>
      </c>
      <c r="O15" s="143">
        <f t="shared" si="0"/>
        <v>88</v>
      </c>
      <c r="P15" s="141">
        <f t="shared" si="0"/>
        <v>6063</v>
      </c>
      <c r="Q15" s="185">
        <f t="shared" si="0"/>
        <v>639</v>
      </c>
      <c r="R15" s="179">
        <f>R16+R36</f>
        <v>174</v>
      </c>
      <c r="S15" s="144">
        <f>S16+S36</f>
        <v>174</v>
      </c>
      <c r="T15" s="144">
        <f>T16+T36</f>
        <v>190</v>
      </c>
      <c r="U15" s="164"/>
      <c r="V15" s="9"/>
      <c r="W15" s="9"/>
      <c r="X15" s="9"/>
      <c r="Y15" s="9"/>
      <c r="Z15" s="9"/>
      <c r="AA15" s="9"/>
      <c r="AB15" s="9"/>
      <c r="AC15" s="32"/>
      <c r="AD15" s="32"/>
    </row>
    <row r="16" spans="1:30" s="82" customFormat="1" ht="15.75">
      <c r="A16" s="145" t="s">
        <v>180</v>
      </c>
      <c r="B16" s="146" t="s">
        <v>34</v>
      </c>
      <c r="C16" s="147">
        <f>SUM(C17:C35)</f>
        <v>86</v>
      </c>
      <c r="D16" s="148">
        <f>SUM(D17:D35)</f>
        <v>3096</v>
      </c>
      <c r="E16" s="149">
        <f>SUM(E17:E35)</f>
        <v>1514</v>
      </c>
      <c r="F16" s="154">
        <v>11</v>
      </c>
      <c r="G16" s="154">
        <v>6</v>
      </c>
      <c r="H16" s="154">
        <v>3</v>
      </c>
      <c r="I16" s="154">
        <v>12</v>
      </c>
      <c r="J16" s="154">
        <v>1</v>
      </c>
      <c r="K16" s="154"/>
      <c r="L16" s="147">
        <f aca="true" t="shared" si="2" ref="L16:T16">SUM(L17:L35)</f>
        <v>224</v>
      </c>
      <c r="M16" s="148">
        <f t="shared" si="2"/>
        <v>94</v>
      </c>
      <c r="N16" s="148">
        <f t="shared" si="2"/>
        <v>98</v>
      </c>
      <c r="O16" s="149">
        <f t="shared" si="2"/>
        <v>32</v>
      </c>
      <c r="P16" s="150">
        <f t="shared" si="2"/>
        <v>2557</v>
      </c>
      <c r="Q16" s="186">
        <f t="shared" si="2"/>
        <v>315</v>
      </c>
      <c r="R16" s="180">
        <f t="shared" si="2"/>
        <v>116</v>
      </c>
      <c r="S16" s="148">
        <f t="shared" si="2"/>
        <v>78</v>
      </c>
      <c r="T16" s="148">
        <f t="shared" si="2"/>
        <v>30</v>
      </c>
      <c r="U16" s="151"/>
      <c r="V16" s="9"/>
      <c r="W16" s="9"/>
      <c r="X16" s="9"/>
      <c r="Y16" s="9"/>
      <c r="Z16" s="9"/>
      <c r="AA16" s="9"/>
      <c r="AB16" s="9"/>
      <c r="AC16" s="32"/>
      <c r="AD16" s="32"/>
    </row>
    <row r="17" spans="1:30" s="77" customFormat="1" ht="15.75">
      <c r="A17" s="122" t="s">
        <v>181</v>
      </c>
      <c r="B17" s="83" t="s">
        <v>76</v>
      </c>
      <c r="C17" s="113">
        <v>4</v>
      </c>
      <c r="D17" s="132">
        <v>144</v>
      </c>
      <c r="E17" s="133">
        <v>54</v>
      </c>
      <c r="F17" s="116"/>
      <c r="G17" s="116"/>
      <c r="H17" s="116">
        <v>1</v>
      </c>
      <c r="I17" s="116"/>
      <c r="J17" s="116"/>
      <c r="K17" s="116"/>
      <c r="L17" s="118">
        <f>SUM(M17:O17)</f>
        <v>8</v>
      </c>
      <c r="M17" s="134">
        <v>4</v>
      </c>
      <c r="N17" s="134"/>
      <c r="O17" s="135">
        <v>4</v>
      </c>
      <c r="P17" s="119">
        <f>D17-L17-Q17</f>
        <v>136</v>
      </c>
      <c r="Q17" s="188"/>
      <c r="R17" s="181">
        <v>8</v>
      </c>
      <c r="S17" s="136"/>
      <c r="T17" s="136"/>
      <c r="U17" s="120"/>
      <c r="V17" s="9"/>
      <c r="W17" s="9"/>
      <c r="X17" s="9"/>
      <c r="Y17" s="9"/>
      <c r="Z17" s="9"/>
      <c r="AA17" s="9"/>
      <c r="AB17" s="9"/>
      <c r="AC17" s="32"/>
      <c r="AD17" s="32"/>
    </row>
    <row r="18" spans="1:30" s="77" customFormat="1" ht="15.75">
      <c r="A18" s="122" t="s">
        <v>182</v>
      </c>
      <c r="B18" s="244" t="s">
        <v>13</v>
      </c>
      <c r="C18" s="113">
        <v>8</v>
      </c>
      <c r="D18" s="132">
        <v>288</v>
      </c>
      <c r="E18" s="133">
        <v>162</v>
      </c>
      <c r="F18" s="116"/>
      <c r="G18" s="116"/>
      <c r="H18" s="116">
        <v>2</v>
      </c>
      <c r="I18" s="116"/>
      <c r="J18" s="116"/>
      <c r="K18" s="116"/>
      <c r="L18" s="118">
        <f aca="true" t="shared" si="3" ref="L18:L35">SUM(M18:O18)</f>
        <v>24</v>
      </c>
      <c r="M18" s="134"/>
      <c r="N18" s="134">
        <v>24</v>
      </c>
      <c r="O18" s="135"/>
      <c r="P18" s="119">
        <f aca="true" t="shared" si="4" ref="P18:P35">D18-L18-Q18</f>
        <v>264</v>
      </c>
      <c r="Q18" s="188"/>
      <c r="R18" s="181"/>
      <c r="S18" s="136">
        <v>24</v>
      </c>
      <c r="T18" s="136"/>
      <c r="U18" s="120"/>
      <c r="V18" s="9"/>
      <c r="W18" s="9"/>
      <c r="X18" s="9"/>
      <c r="Y18" s="9"/>
      <c r="Z18" s="9"/>
      <c r="AA18" s="9"/>
      <c r="AB18" s="9"/>
      <c r="AC18" s="32"/>
      <c r="AD18" s="32"/>
    </row>
    <row r="19" spans="1:30" s="77" customFormat="1" ht="15.75">
      <c r="A19" s="122" t="s">
        <v>183</v>
      </c>
      <c r="B19" s="244" t="s">
        <v>35</v>
      </c>
      <c r="C19" s="113">
        <v>4</v>
      </c>
      <c r="D19" s="132">
        <v>144</v>
      </c>
      <c r="E19" s="133">
        <v>62</v>
      </c>
      <c r="F19" s="116">
        <v>1</v>
      </c>
      <c r="G19" s="116"/>
      <c r="H19" s="116"/>
      <c r="I19" s="116"/>
      <c r="J19" s="116"/>
      <c r="K19" s="116"/>
      <c r="L19" s="118">
        <f t="shared" si="3"/>
        <v>10</v>
      </c>
      <c r="M19" s="134">
        <v>6</v>
      </c>
      <c r="N19" s="134"/>
      <c r="O19" s="135">
        <v>4</v>
      </c>
      <c r="P19" s="119">
        <f t="shared" si="4"/>
        <v>98</v>
      </c>
      <c r="Q19" s="188">
        <v>36</v>
      </c>
      <c r="R19" s="181">
        <v>10</v>
      </c>
      <c r="S19" s="136"/>
      <c r="T19" s="136"/>
      <c r="U19" s="120"/>
      <c r="V19" s="9"/>
      <c r="W19" s="9"/>
      <c r="X19" s="9"/>
      <c r="Y19" s="9"/>
      <c r="Z19" s="9"/>
      <c r="AA19" s="9"/>
      <c r="AB19" s="9"/>
      <c r="AC19" s="32"/>
      <c r="AD19" s="32"/>
    </row>
    <row r="20" spans="1:30" s="77" customFormat="1" ht="15.75">
      <c r="A20" s="122" t="s">
        <v>184</v>
      </c>
      <c r="B20" s="244" t="s">
        <v>36</v>
      </c>
      <c r="C20" s="113">
        <v>2</v>
      </c>
      <c r="D20" s="132">
        <v>72</v>
      </c>
      <c r="E20" s="133">
        <v>40</v>
      </c>
      <c r="F20" s="116"/>
      <c r="G20" s="116">
        <v>1</v>
      </c>
      <c r="H20" s="116"/>
      <c r="I20" s="116"/>
      <c r="J20" s="116"/>
      <c r="K20" s="116"/>
      <c r="L20" s="118">
        <f t="shared" si="3"/>
        <v>6</v>
      </c>
      <c r="M20" s="134">
        <v>2</v>
      </c>
      <c r="N20" s="134"/>
      <c r="O20" s="135">
        <v>4</v>
      </c>
      <c r="P20" s="119">
        <f t="shared" si="4"/>
        <v>66</v>
      </c>
      <c r="Q20" s="188"/>
      <c r="R20" s="181">
        <v>6</v>
      </c>
      <c r="S20" s="136"/>
      <c r="T20" s="136"/>
      <c r="U20" s="120"/>
      <c r="V20" s="9"/>
      <c r="W20" s="9"/>
      <c r="X20" s="9"/>
      <c r="Y20" s="9"/>
      <c r="Z20" s="9"/>
      <c r="AA20" s="9"/>
      <c r="AB20" s="9"/>
      <c r="AC20" s="32"/>
      <c r="AD20" s="32"/>
    </row>
    <row r="21" spans="1:28" s="77" customFormat="1" ht="18.75" customHeight="1">
      <c r="A21" s="122" t="s">
        <v>185</v>
      </c>
      <c r="B21" s="245" t="s">
        <v>16</v>
      </c>
      <c r="C21" s="113">
        <v>13</v>
      </c>
      <c r="D21" s="114">
        <v>468</v>
      </c>
      <c r="E21" s="115">
        <v>204</v>
      </c>
      <c r="F21" s="116">
        <v>12</v>
      </c>
      <c r="G21" s="116"/>
      <c r="H21" s="116"/>
      <c r="I21" s="116">
        <v>12</v>
      </c>
      <c r="J21" s="116"/>
      <c r="K21" s="116"/>
      <c r="L21" s="118">
        <f t="shared" si="3"/>
        <v>30</v>
      </c>
      <c r="M21" s="114">
        <v>14</v>
      </c>
      <c r="N21" s="114"/>
      <c r="O21" s="115">
        <v>16</v>
      </c>
      <c r="P21" s="119">
        <f t="shared" si="4"/>
        <v>384</v>
      </c>
      <c r="Q21" s="188">
        <v>54</v>
      </c>
      <c r="R21" s="116">
        <v>14</v>
      </c>
      <c r="S21" s="114">
        <v>16</v>
      </c>
      <c r="T21" s="114"/>
      <c r="U21" s="120"/>
      <c r="V21" s="9"/>
      <c r="W21" s="9"/>
      <c r="X21" s="9"/>
      <c r="Y21" s="9"/>
      <c r="Z21" s="9"/>
      <c r="AA21" s="9"/>
      <c r="AB21" s="9"/>
    </row>
    <row r="22" spans="1:28" s="77" customFormat="1" ht="18.75" customHeight="1">
      <c r="A22" s="122" t="s">
        <v>186</v>
      </c>
      <c r="B22" s="245" t="s">
        <v>15</v>
      </c>
      <c r="C22" s="113">
        <v>8</v>
      </c>
      <c r="D22" s="114">
        <v>288</v>
      </c>
      <c r="E22" s="115">
        <v>162</v>
      </c>
      <c r="F22" s="116">
        <v>1</v>
      </c>
      <c r="G22" s="116"/>
      <c r="H22" s="116"/>
      <c r="I22" s="116">
        <v>1</v>
      </c>
      <c r="J22" s="116"/>
      <c r="K22" s="116"/>
      <c r="L22" s="118">
        <f t="shared" si="3"/>
        <v>24</v>
      </c>
      <c r="M22" s="114">
        <v>12</v>
      </c>
      <c r="N22" s="114">
        <v>12</v>
      </c>
      <c r="O22" s="115"/>
      <c r="P22" s="119">
        <f t="shared" si="4"/>
        <v>237</v>
      </c>
      <c r="Q22" s="188">
        <v>27</v>
      </c>
      <c r="R22" s="116">
        <v>24</v>
      </c>
      <c r="S22" s="114"/>
      <c r="T22" s="114"/>
      <c r="U22" s="120"/>
      <c r="V22" s="9"/>
      <c r="W22" s="9"/>
      <c r="X22" s="9"/>
      <c r="Y22" s="9"/>
      <c r="Z22" s="9"/>
      <c r="AA22" s="9"/>
      <c r="AB22" s="9"/>
    </row>
    <row r="23" spans="1:28" s="77" customFormat="1" ht="18.75" customHeight="1">
      <c r="A23" s="122" t="s">
        <v>187</v>
      </c>
      <c r="B23" s="244" t="s">
        <v>29</v>
      </c>
      <c r="C23" s="113">
        <v>3</v>
      </c>
      <c r="D23" s="114">
        <v>108</v>
      </c>
      <c r="E23" s="115">
        <v>54</v>
      </c>
      <c r="F23" s="116"/>
      <c r="G23" s="116"/>
      <c r="H23" s="116">
        <v>1</v>
      </c>
      <c r="I23" s="116">
        <v>1</v>
      </c>
      <c r="J23" s="116"/>
      <c r="K23" s="116"/>
      <c r="L23" s="118">
        <f t="shared" si="3"/>
        <v>8</v>
      </c>
      <c r="M23" s="114">
        <v>4</v>
      </c>
      <c r="N23" s="114">
        <v>4</v>
      </c>
      <c r="O23" s="115"/>
      <c r="P23" s="119">
        <f t="shared" si="4"/>
        <v>100</v>
      </c>
      <c r="Q23" s="188"/>
      <c r="R23" s="116">
        <v>8</v>
      </c>
      <c r="S23" s="114"/>
      <c r="T23" s="114"/>
      <c r="U23" s="120"/>
      <c r="V23" s="9"/>
      <c r="W23" s="9"/>
      <c r="X23" s="9"/>
      <c r="Y23" s="9"/>
      <c r="Z23" s="9"/>
      <c r="AA23" s="9"/>
      <c r="AB23" s="9"/>
    </row>
    <row r="24" spans="1:28" s="77" customFormat="1" ht="18.75" customHeight="1">
      <c r="A24" s="122" t="s">
        <v>188</v>
      </c>
      <c r="B24" s="244" t="s">
        <v>43</v>
      </c>
      <c r="C24" s="113">
        <v>2</v>
      </c>
      <c r="D24" s="114">
        <v>72</v>
      </c>
      <c r="E24" s="115">
        <v>52</v>
      </c>
      <c r="F24" s="116"/>
      <c r="G24" s="116">
        <v>2</v>
      </c>
      <c r="H24" s="116"/>
      <c r="I24" s="116"/>
      <c r="J24" s="116"/>
      <c r="K24" s="116"/>
      <c r="L24" s="118">
        <f t="shared" si="3"/>
        <v>8</v>
      </c>
      <c r="M24" s="114">
        <v>2</v>
      </c>
      <c r="N24" s="114">
        <v>6</v>
      </c>
      <c r="O24" s="115"/>
      <c r="P24" s="119">
        <f t="shared" si="4"/>
        <v>64</v>
      </c>
      <c r="Q24" s="188"/>
      <c r="R24" s="116"/>
      <c r="S24" s="114">
        <v>8</v>
      </c>
      <c r="T24" s="114"/>
      <c r="U24" s="120"/>
      <c r="V24" s="9"/>
      <c r="W24" s="9"/>
      <c r="X24" s="9"/>
      <c r="Y24" s="9"/>
      <c r="Z24" s="9"/>
      <c r="AA24" s="9"/>
      <c r="AB24" s="9"/>
    </row>
    <row r="25" spans="1:28" s="77" customFormat="1" ht="18.75" customHeight="1">
      <c r="A25" s="122" t="s">
        <v>189</v>
      </c>
      <c r="B25" s="244" t="s">
        <v>17</v>
      </c>
      <c r="C25" s="113">
        <v>2</v>
      </c>
      <c r="D25" s="114">
        <v>72</v>
      </c>
      <c r="E25" s="115">
        <v>38</v>
      </c>
      <c r="F25" s="116"/>
      <c r="G25" s="116">
        <v>1</v>
      </c>
      <c r="H25" s="116"/>
      <c r="I25" s="116">
        <v>1</v>
      </c>
      <c r="J25" s="116"/>
      <c r="K25" s="116"/>
      <c r="L25" s="118">
        <f t="shared" si="3"/>
        <v>6</v>
      </c>
      <c r="M25" s="114">
        <v>2</v>
      </c>
      <c r="N25" s="114">
        <v>4</v>
      </c>
      <c r="O25" s="115"/>
      <c r="P25" s="119">
        <f t="shared" si="4"/>
        <v>66</v>
      </c>
      <c r="Q25" s="188"/>
      <c r="R25" s="116">
        <v>6</v>
      </c>
      <c r="S25" s="114"/>
      <c r="T25" s="114"/>
      <c r="U25" s="120"/>
      <c r="V25" s="9"/>
      <c r="W25" s="9"/>
      <c r="X25" s="9"/>
      <c r="Y25" s="9"/>
      <c r="Z25" s="9"/>
      <c r="AA25" s="9"/>
      <c r="AB25" s="9"/>
    </row>
    <row r="26" spans="1:28" s="77" customFormat="1" ht="18.75" customHeight="1">
      <c r="A26" s="122" t="s">
        <v>190</v>
      </c>
      <c r="B26" s="245" t="s">
        <v>90</v>
      </c>
      <c r="C26" s="113">
        <v>6</v>
      </c>
      <c r="D26" s="114">
        <v>216</v>
      </c>
      <c r="E26" s="115">
        <v>96</v>
      </c>
      <c r="F26" s="116">
        <v>1</v>
      </c>
      <c r="G26" s="116"/>
      <c r="H26" s="116"/>
      <c r="I26" s="116">
        <v>1</v>
      </c>
      <c r="J26" s="116"/>
      <c r="K26" s="116"/>
      <c r="L26" s="118">
        <f t="shared" si="3"/>
        <v>14</v>
      </c>
      <c r="M26" s="114">
        <v>4</v>
      </c>
      <c r="N26" s="114">
        <v>10</v>
      </c>
      <c r="O26" s="115"/>
      <c r="P26" s="119">
        <f t="shared" si="4"/>
        <v>175</v>
      </c>
      <c r="Q26" s="188">
        <v>27</v>
      </c>
      <c r="R26" s="116">
        <v>14</v>
      </c>
      <c r="S26" s="114"/>
      <c r="T26" s="114"/>
      <c r="U26" s="120"/>
      <c r="V26" s="9"/>
      <c r="W26" s="9"/>
      <c r="X26" s="9"/>
      <c r="Y26" s="9"/>
      <c r="Z26" s="9"/>
      <c r="AA26" s="9"/>
      <c r="AB26" s="9"/>
    </row>
    <row r="27" spans="1:28" s="77" customFormat="1" ht="18.75" customHeight="1">
      <c r="A27" s="122" t="s">
        <v>191</v>
      </c>
      <c r="B27" s="244" t="s">
        <v>48</v>
      </c>
      <c r="C27" s="113">
        <v>6</v>
      </c>
      <c r="D27" s="114">
        <v>216</v>
      </c>
      <c r="E27" s="115">
        <v>96</v>
      </c>
      <c r="F27" s="116">
        <v>1</v>
      </c>
      <c r="G27" s="116"/>
      <c r="H27" s="116"/>
      <c r="I27" s="116">
        <v>1</v>
      </c>
      <c r="J27" s="116"/>
      <c r="K27" s="116"/>
      <c r="L27" s="118">
        <f t="shared" si="3"/>
        <v>14</v>
      </c>
      <c r="M27" s="114">
        <v>8</v>
      </c>
      <c r="N27" s="114">
        <v>6</v>
      </c>
      <c r="O27" s="115"/>
      <c r="P27" s="119">
        <f t="shared" si="4"/>
        <v>175</v>
      </c>
      <c r="Q27" s="188">
        <v>27</v>
      </c>
      <c r="R27" s="116">
        <v>14</v>
      </c>
      <c r="S27" s="114"/>
      <c r="T27" s="114"/>
      <c r="U27" s="120"/>
      <c r="V27" s="9"/>
      <c r="W27" s="9"/>
      <c r="X27" s="9"/>
      <c r="Y27" s="9"/>
      <c r="Z27" s="9"/>
      <c r="AA27" s="9"/>
      <c r="AB27" s="9"/>
    </row>
    <row r="28" spans="1:28" s="77" customFormat="1" ht="18.75" customHeight="1">
      <c r="A28" s="122" t="s">
        <v>192</v>
      </c>
      <c r="B28" s="245" t="s">
        <v>49</v>
      </c>
      <c r="C28" s="113">
        <v>4</v>
      </c>
      <c r="D28" s="114">
        <v>144</v>
      </c>
      <c r="E28" s="115">
        <v>76</v>
      </c>
      <c r="F28" s="116">
        <v>3</v>
      </c>
      <c r="G28" s="116"/>
      <c r="H28" s="116"/>
      <c r="I28" s="116">
        <v>3</v>
      </c>
      <c r="J28" s="116"/>
      <c r="K28" s="116"/>
      <c r="L28" s="118">
        <f t="shared" si="3"/>
        <v>10</v>
      </c>
      <c r="M28" s="114">
        <v>4</v>
      </c>
      <c r="N28" s="114">
        <v>6</v>
      </c>
      <c r="O28" s="115"/>
      <c r="P28" s="119">
        <f t="shared" si="4"/>
        <v>107</v>
      </c>
      <c r="Q28" s="188">
        <v>27</v>
      </c>
      <c r="R28" s="116"/>
      <c r="S28" s="114"/>
      <c r="T28" s="114">
        <v>10</v>
      </c>
      <c r="U28" s="120"/>
      <c r="V28" s="9"/>
      <c r="W28" s="9"/>
      <c r="X28" s="9"/>
      <c r="Y28" s="9"/>
      <c r="Z28" s="9"/>
      <c r="AA28" s="9"/>
      <c r="AB28" s="9"/>
    </row>
    <row r="29" spans="1:28" s="77" customFormat="1" ht="18.75" customHeight="1">
      <c r="A29" s="122" t="s">
        <v>193</v>
      </c>
      <c r="B29" s="245" t="s">
        <v>50</v>
      </c>
      <c r="C29" s="113">
        <v>4</v>
      </c>
      <c r="D29" s="114">
        <v>144</v>
      </c>
      <c r="E29" s="115">
        <v>72</v>
      </c>
      <c r="F29" s="116">
        <v>2</v>
      </c>
      <c r="G29" s="116"/>
      <c r="H29" s="116"/>
      <c r="I29" s="116">
        <v>2</v>
      </c>
      <c r="J29" s="116"/>
      <c r="K29" s="116"/>
      <c r="L29" s="118">
        <f t="shared" si="3"/>
        <v>10</v>
      </c>
      <c r="M29" s="114">
        <v>6</v>
      </c>
      <c r="N29" s="114">
        <v>4</v>
      </c>
      <c r="O29" s="115"/>
      <c r="P29" s="119">
        <f t="shared" si="4"/>
        <v>107</v>
      </c>
      <c r="Q29" s="188">
        <v>27</v>
      </c>
      <c r="R29" s="116"/>
      <c r="S29" s="114">
        <v>10</v>
      </c>
      <c r="T29" s="114"/>
      <c r="U29" s="120"/>
      <c r="V29" s="9"/>
      <c r="W29" s="9"/>
      <c r="X29" s="9"/>
      <c r="Y29" s="9"/>
      <c r="Z29" s="9"/>
      <c r="AA29" s="9"/>
      <c r="AB29" s="9"/>
    </row>
    <row r="30" spans="1:28" s="82" customFormat="1" ht="18.75" customHeight="1">
      <c r="A30" s="112" t="s">
        <v>194</v>
      </c>
      <c r="B30" s="78" t="s">
        <v>265</v>
      </c>
      <c r="C30" s="123">
        <v>5</v>
      </c>
      <c r="D30" s="124">
        <v>180</v>
      </c>
      <c r="E30" s="125">
        <v>98</v>
      </c>
      <c r="F30" s="126">
        <v>2</v>
      </c>
      <c r="G30" s="126"/>
      <c r="H30" s="126"/>
      <c r="I30" s="126"/>
      <c r="J30" s="126">
        <v>2</v>
      </c>
      <c r="K30" s="126"/>
      <c r="L30" s="128">
        <f t="shared" si="3"/>
        <v>14</v>
      </c>
      <c r="M30" s="124">
        <v>6</v>
      </c>
      <c r="N30" s="124">
        <v>8</v>
      </c>
      <c r="O30" s="125"/>
      <c r="P30" s="119">
        <f t="shared" si="4"/>
        <v>139</v>
      </c>
      <c r="Q30" s="188">
        <v>27</v>
      </c>
      <c r="R30" s="126"/>
      <c r="S30" s="124">
        <v>14</v>
      </c>
      <c r="T30" s="124"/>
      <c r="U30" s="131"/>
      <c r="V30" s="9"/>
      <c r="W30" s="9"/>
      <c r="X30" s="9"/>
      <c r="Y30" s="9"/>
      <c r="Z30" s="9"/>
      <c r="AA30" s="9"/>
      <c r="AB30" s="9"/>
    </row>
    <row r="31" spans="1:28" s="82" customFormat="1" ht="18.75" customHeight="1">
      <c r="A31" s="112" t="s">
        <v>195</v>
      </c>
      <c r="B31" s="78" t="s">
        <v>18</v>
      </c>
      <c r="C31" s="123">
        <v>5</v>
      </c>
      <c r="D31" s="124">
        <v>180</v>
      </c>
      <c r="E31" s="125">
        <v>78</v>
      </c>
      <c r="F31" s="126">
        <v>3</v>
      </c>
      <c r="G31" s="126"/>
      <c r="H31" s="126"/>
      <c r="I31" s="126">
        <v>3</v>
      </c>
      <c r="J31" s="126"/>
      <c r="K31" s="126"/>
      <c r="L31" s="128">
        <f t="shared" si="3"/>
        <v>12</v>
      </c>
      <c r="M31" s="124">
        <v>6</v>
      </c>
      <c r="N31" s="124">
        <v>6</v>
      </c>
      <c r="O31" s="125"/>
      <c r="P31" s="119">
        <f t="shared" si="4"/>
        <v>132</v>
      </c>
      <c r="Q31" s="188">
        <v>36</v>
      </c>
      <c r="R31" s="126"/>
      <c r="S31" s="124"/>
      <c r="T31" s="124">
        <v>12</v>
      </c>
      <c r="U31" s="131"/>
      <c r="V31" s="9"/>
      <c r="W31" s="9"/>
      <c r="X31" s="9"/>
      <c r="Y31" s="9"/>
      <c r="Z31" s="9"/>
      <c r="AA31" s="9"/>
      <c r="AB31" s="9"/>
    </row>
    <row r="32" spans="1:28" s="82" customFormat="1" ht="18.75" customHeight="1">
      <c r="A32" s="112" t="s">
        <v>196</v>
      </c>
      <c r="B32" s="78" t="s">
        <v>51</v>
      </c>
      <c r="C32" s="123">
        <v>3</v>
      </c>
      <c r="D32" s="124">
        <v>108</v>
      </c>
      <c r="E32" s="125">
        <v>54</v>
      </c>
      <c r="F32" s="126">
        <v>3</v>
      </c>
      <c r="G32" s="126"/>
      <c r="H32" s="126"/>
      <c r="I32" s="126">
        <v>3</v>
      </c>
      <c r="J32" s="126"/>
      <c r="K32" s="126"/>
      <c r="L32" s="128">
        <f t="shared" si="3"/>
        <v>8</v>
      </c>
      <c r="M32" s="124">
        <v>4</v>
      </c>
      <c r="N32" s="124">
        <v>4</v>
      </c>
      <c r="O32" s="125"/>
      <c r="P32" s="119">
        <f t="shared" si="4"/>
        <v>73</v>
      </c>
      <c r="Q32" s="188">
        <v>27</v>
      </c>
      <c r="R32" s="126"/>
      <c r="S32" s="124"/>
      <c r="T32" s="124">
        <v>8</v>
      </c>
      <c r="U32" s="131"/>
      <c r="V32" s="9"/>
      <c r="W32" s="9"/>
      <c r="X32" s="9"/>
      <c r="Y32" s="9"/>
      <c r="Z32" s="9"/>
      <c r="AA32" s="9"/>
      <c r="AB32" s="9"/>
    </row>
    <row r="33" spans="1:28" s="82" customFormat="1" ht="18.75" customHeight="1">
      <c r="A33" s="112" t="s">
        <v>197</v>
      </c>
      <c r="B33" s="78" t="s">
        <v>70</v>
      </c>
      <c r="C33" s="123">
        <v>3</v>
      </c>
      <c r="D33" s="124">
        <v>108</v>
      </c>
      <c r="E33" s="125">
        <v>44</v>
      </c>
      <c r="F33" s="126"/>
      <c r="G33" s="126">
        <v>2</v>
      </c>
      <c r="H33" s="126"/>
      <c r="I33" s="126">
        <v>2</v>
      </c>
      <c r="J33" s="126"/>
      <c r="K33" s="126"/>
      <c r="L33" s="128">
        <f t="shared" si="3"/>
        <v>6</v>
      </c>
      <c r="M33" s="124">
        <v>2</v>
      </c>
      <c r="N33" s="124">
        <v>4</v>
      </c>
      <c r="O33" s="125"/>
      <c r="P33" s="119">
        <f t="shared" si="4"/>
        <v>102</v>
      </c>
      <c r="Q33" s="188"/>
      <c r="R33" s="126"/>
      <c r="S33" s="124">
        <v>6</v>
      </c>
      <c r="T33" s="124"/>
      <c r="U33" s="131"/>
      <c r="V33" s="9"/>
      <c r="W33" s="9"/>
      <c r="X33" s="9"/>
      <c r="Y33" s="9"/>
      <c r="Z33" s="9"/>
      <c r="AA33" s="9"/>
      <c r="AB33" s="9"/>
    </row>
    <row r="34" spans="1:29" s="77" customFormat="1" ht="18.75" customHeight="1">
      <c r="A34" s="122" t="s">
        <v>198</v>
      </c>
      <c r="B34" s="245" t="s">
        <v>302</v>
      </c>
      <c r="C34" s="113">
        <v>2</v>
      </c>
      <c r="D34" s="114">
        <v>72</v>
      </c>
      <c r="E34" s="115">
        <v>32</v>
      </c>
      <c r="F34" s="116"/>
      <c r="G34" s="116">
        <v>1</v>
      </c>
      <c r="H34" s="116"/>
      <c r="I34" s="116"/>
      <c r="J34" s="116"/>
      <c r="K34" s="116"/>
      <c r="L34" s="118">
        <f t="shared" si="3"/>
        <v>4</v>
      </c>
      <c r="M34" s="124">
        <v>4</v>
      </c>
      <c r="N34" s="114"/>
      <c r="O34" s="115"/>
      <c r="P34" s="119">
        <f t="shared" si="4"/>
        <v>68</v>
      </c>
      <c r="Q34" s="188"/>
      <c r="R34" s="116">
        <v>4</v>
      </c>
      <c r="S34" s="114"/>
      <c r="T34" s="114"/>
      <c r="U34" s="120"/>
      <c r="V34" s="9"/>
      <c r="W34" s="9"/>
      <c r="X34" s="9"/>
      <c r="Y34" s="9"/>
      <c r="Z34" s="9"/>
      <c r="AA34" s="9"/>
      <c r="AB34" s="9"/>
      <c r="AC34" s="32"/>
    </row>
    <row r="35" spans="1:29" s="77" customFormat="1" ht="18.75" customHeight="1">
      <c r="A35" s="122" t="s">
        <v>199</v>
      </c>
      <c r="B35" s="246" t="s">
        <v>39</v>
      </c>
      <c r="C35" s="113">
        <v>2</v>
      </c>
      <c r="D35" s="114">
        <v>72</v>
      </c>
      <c r="E35" s="115">
        <v>40</v>
      </c>
      <c r="F35" s="116"/>
      <c r="G35" s="116">
        <v>1</v>
      </c>
      <c r="H35" s="116"/>
      <c r="I35" s="116"/>
      <c r="J35" s="116"/>
      <c r="K35" s="116"/>
      <c r="L35" s="118">
        <f t="shared" si="3"/>
        <v>8</v>
      </c>
      <c r="M35" s="114">
        <v>4</v>
      </c>
      <c r="N35" s="114"/>
      <c r="O35" s="115">
        <v>4</v>
      </c>
      <c r="P35" s="119">
        <f t="shared" si="4"/>
        <v>64</v>
      </c>
      <c r="Q35" s="188"/>
      <c r="R35" s="116">
        <v>8</v>
      </c>
      <c r="S35" s="114"/>
      <c r="T35" s="114"/>
      <c r="U35" s="120"/>
      <c r="V35" s="9"/>
      <c r="W35" s="9"/>
      <c r="X35" s="9"/>
      <c r="Y35" s="9"/>
      <c r="Z35" s="9"/>
      <c r="AA35" s="9"/>
      <c r="AB35" s="9"/>
      <c r="AC35" s="32"/>
    </row>
    <row r="36" spans="1:29" s="82" customFormat="1" ht="18.75" customHeight="1">
      <c r="A36" s="145" t="s">
        <v>200</v>
      </c>
      <c r="B36" s="146" t="s">
        <v>37</v>
      </c>
      <c r="C36" s="152">
        <f>C37+C56</f>
        <v>106</v>
      </c>
      <c r="D36" s="153">
        <f aca="true" t="shared" si="5" ref="D36:Q36">D37+D56</f>
        <v>4144</v>
      </c>
      <c r="E36" s="154">
        <f t="shared" si="5"/>
        <v>2342</v>
      </c>
      <c r="F36" s="152">
        <f aca="true" t="shared" si="6" ref="F36:K36">F37+F56</f>
        <v>11</v>
      </c>
      <c r="G36" s="153">
        <f t="shared" si="6"/>
        <v>21</v>
      </c>
      <c r="H36" s="153">
        <f t="shared" si="6"/>
        <v>2</v>
      </c>
      <c r="I36" s="153">
        <f t="shared" si="6"/>
        <v>7</v>
      </c>
      <c r="J36" s="153">
        <f t="shared" si="6"/>
        <v>3</v>
      </c>
      <c r="K36" s="154">
        <f t="shared" si="6"/>
        <v>5</v>
      </c>
      <c r="L36" s="152">
        <f t="shared" si="5"/>
        <v>314</v>
      </c>
      <c r="M36" s="153">
        <f t="shared" si="5"/>
        <v>124</v>
      </c>
      <c r="N36" s="153">
        <f t="shared" si="5"/>
        <v>134</v>
      </c>
      <c r="O36" s="154">
        <f t="shared" si="5"/>
        <v>56</v>
      </c>
      <c r="P36" s="152">
        <f t="shared" si="5"/>
        <v>3506</v>
      </c>
      <c r="Q36" s="189">
        <f t="shared" si="5"/>
        <v>324</v>
      </c>
      <c r="R36" s="154">
        <f>R37+R56</f>
        <v>58</v>
      </c>
      <c r="S36" s="153">
        <f>S37+S56</f>
        <v>96</v>
      </c>
      <c r="T36" s="153">
        <f>T37+T56</f>
        <v>160</v>
      </c>
      <c r="U36" s="155"/>
      <c r="V36" s="9"/>
      <c r="W36" s="9"/>
      <c r="X36" s="9"/>
      <c r="Y36" s="9"/>
      <c r="Z36" s="9"/>
      <c r="AA36" s="9"/>
      <c r="AB36" s="9"/>
      <c r="AC36" s="32"/>
    </row>
    <row r="37" spans="1:29" s="82" customFormat="1" ht="18.75" customHeight="1">
      <c r="A37" s="156" t="s">
        <v>202</v>
      </c>
      <c r="B37" s="157" t="s">
        <v>203</v>
      </c>
      <c r="C37" s="158">
        <f>SUM(C38:C55)</f>
        <v>74</v>
      </c>
      <c r="D37" s="159">
        <f>SUM(D38:D55)</f>
        <v>2664</v>
      </c>
      <c r="E37" s="160">
        <f>SUM(E38:E55)</f>
        <v>1492</v>
      </c>
      <c r="F37" s="158">
        <v>11</v>
      </c>
      <c r="G37" s="159">
        <v>7</v>
      </c>
      <c r="H37" s="159">
        <v>2</v>
      </c>
      <c r="I37" s="159">
        <v>7</v>
      </c>
      <c r="J37" s="159">
        <v>3</v>
      </c>
      <c r="K37" s="160">
        <v>5</v>
      </c>
      <c r="L37" s="158">
        <f aca="true" t="shared" si="7" ref="L37:T37">SUM(L38:L55)</f>
        <v>226</v>
      </c>
      <c r="M37" s="159">
        <f t="shared" si="7"/>
        <v>84</v>
      </c>
      <c r="N37" s="159">
        <f t="shared" si="7"/>
        <v>100</v>
      </c>
      <c r="O37" s="160">
        <f t="shared" si="7"/>
        <v>42</v>
      </c>
      <c r="P37" s="158">
        <f t="shared" si="7"/>
        <v>2114</v>
      </c>
      <c r="Q37" s="190">
        <f t="shared" si="7"/>
        <v>324</v>
      </c>
      <c r="R37" s="160">
        <f t="shared" si="7"/>
        <v>32</v>
      </c>
      <c r="S37" s="159">
        <f t="shared" si="7"/>
        <v>84</v>
      </c>
      <c r="T37" s="159">
        <f t="shared" si="7"/>
        <v>110</v>
      </c>
      <c r="U37" s="161"/>
      <c r="V37" s="9"/>
      <c r="W37" s="9"/>
      <c r="X37" s="9"/>
      <c r="Y37" s="9"/>
      <c r="Z37" s="9"/>
      <c r="AA37" s="9"/>
      <c r="AB37" s="9"/>
      <c r="AC37" s="32"/>
    </row>
    <row r="38" spans="1:29" s="82" customFormat="1" ht="18.75" customHeight="1">
      <c r="A38" s="112" t="s">
        <v>204</v>
      </c>
      <c r="B38" s="83" t="s">
        <v>38</v>
      </c>
      <c r="C38" s="123">
        <v>3</v>
      </c>
      <c r="D38" s="124">
        <v>108</v>
      </c>
      <c r="E38" s="125">
        <v>40</v>
      </c>
      <c r="F38" s="126"/>
      <c r="G38" s="124"/>
      <c r="H38" s="124">
        <v>2</v>
      </c>
      <c r="I38" s="124">
        <v>2</v>
      </c>
      <c r="J38" s="124"/>
      <c r="K38" s="127"/>
      <c r="L38" s="128">
        <f>SUM(M38:O38)</f>
        <v>6</v>
      </c>
      <c r="M38" s="124">
        <v>2</v>
      </c>
      <c r="N38" s="124"/>
      <c r="O38" s="125">
        <v>4</v>
      </c>
      <c r="P38" s="129">
        <f>D38-L38-Q38</f>
        <v>102</v>
      </c>
      <c r="Q38" s="188"/>
      <c r="R38" s="126"/>
      <c r="S38" s="124">
        <v>6</v>
      </c>
      <c r="T38" s="124"/>
      <c r="U38" s="131"/>
      <c r="V38" s="9"/>
      <c r="W38" s="9"/>
      <c r="X38" s="9"/>
      <c r="Y38" s="9"/>
      <c r="Z38" s="9"/>
      <c r="AA38" s="9"/>
      <c r="AB38" s="9"/>
      <c r="AC38" s="32"/>
    </row>
    <row r="39" spans="1:29" s="77" customFormat="1" ht="18.75" customHeight="1">
      <c r="A39" s="122" t="s">
        <v>205</v>
      </c>
      <c r="B39" s="83" t="s">
        <v>14</v>
      </c>
      <c r="C39" s="123">
        <v>2</v>
      </c>
      <c r="D39" s="124">
        <v>72</v>
      </c>
      <c r="E39" s="125">
        <v>24</v>
      </c>
      <c r="F39" s="126"/>
      <c r="G39" s="124">
        <v>2</v>
      </c>
      <c r="H39" s="124"/>
      <c r="I39" s="124"/>
      <c r="J39" s="124"/>
      <c r="K39" s="127"/>
      <c r="L39" s="128">
        <f aca="true" t="shared" si="8" ref="L39:L55">SUM(M39:O39)</f>
        <v>4</v>
      </c>
      <c r="M39" s="124">
        <v>2</v>
      </c>
      <c r="N39" s="124"/>
      <c r="O39" s="125">
        <v>2</v>
      </c>
      <c r="P39" s="129">
        <f aca="true" t="shared" si="9" ref="P39:P55">D39-L39-Q39</f>
        <v>68</v>
      </c>
      <c r="Q39" s="188"/>
      <c r="R39" s="126"/>
      <c r="S39" s="124">
        <v>4</v>
      </c>
      <c r="T39" s="124"/>
      <c r="U39" s="120"/>
      <c r="V39" s="9"/>
      <c r="W39" s="9"/>
      <c r="X39" s="9"/>
      <c r="Y39" s="9"/>
      <c r="Z39" s="9"/>
      <c r="AA39" s="9"/>
      <c r="AB39" s="9"/>
      <c r="AC39" s="32"/>
    </row>
    <row r="40" spans="1:28" s="77" customFormat="1" ht="18.75" customHeight="1">
      <c r="A40" s="122" t="s">
        <v>206</v>
      </c>
      <c r="B40" s="78" t="s">
        <v>45</v>
      </c>
      <c r="C40" s="123">
        <v>4</v>
      </c>
      <c r="D40" s="124">
        <v>144</v>
      </c>
      <c r="E40" s="125">
        <v>66</v>
      </c>
      <c r="F40" s="126"/>
      <c r="G40" s="124">
        <v>1</v>
      </c>
      <c r="H40" s="124"/>
      <c r="I40" s="124"/>
      <c r="J40" s="124"/>
      <c r="K40" s="127"/>
      <c r="L40" s="128">
        <f t="shared" si="8"/>
        <v>10</v>
      </c>
      <c r="M40" s="124"/>
      <c r="N40" s="124">
        <v>10</v>
      </c>
      <c r="O40" s="125"/>
      <c r="P40" s="129">
        <f t="shared" si="9"/>
        <v>134</v>
      </c>
      <c r="Q40" s="188"/>
      <c r="R40" s="126">
        <v>10</v>
      </c>
      <c r="S40" s="124"/>
      <c r="T40" s="124"/>
      <c r="U40" s="120"/>
      <c r="V40" s="9"/>
      <c r="W40" s="9"/>
      <c r="X40" s="9"/>
      <c r="Y40" s="9"/>
      <c r="Z40" s="9"/>
      <c r="AA40" s="9"/>
      <c r="AB40" s="9"/>
    </row>
    <row r="41" spans="1:28" s="77" customFormat="1" ht="18.75" customHeight="1">
      <c r="A41" s="122" t="s">
        <v>207</v>
      </c>
      <c r="B41" s="83" t="s">
        <v>42</v>
      </c>
      <c r="C41" s="123">
        <v>5</v>
      </c>
      <c r="D41" s="124">
        <v>180</v>
      </c>
      <c r="E41" s="125">
        <v>86</v>
      </c>
      <c r="F41" s="126">
        <v>1</v>
      </c>
      <c r="G41" s="124"/>
      <c r="H41" s="124"/>
      <c r="I41" s="124">
        <v>1</v>
      </c>
      <c r="J41" s="124"/>
      <c r="K41" s="127"/>
      <c r="L41" s="128">
        <f t="shared" si="8"/>
        <v>14</v>
      </c>
      <c r="M41" s="124">
        <v>6</v>
      </c>
      <c r="N41" s="124">
        <v>4</v>
      </c>
      <c r="O41" s="125">
        <v>4</v>
      </c>
      <c r="P41" s="129">
        <f t="shared" si="9"/>
        <v>130</v>
      </c>
      <c r="Q41" s="188">
        <v>36</v>
      </c>
      <c r="R41" s="126">
        <v>14</v>
      </c>
      <c r="S41" s="124"/>
      <c r="T41" s="124"/>
      <c r="U41" s="120"/>
      <c r="V41" s="9"/>
      <c r="W41" s="9"/>
      <c r="X41" s="9"/>
      <c r="Y41" s="9"/>
      <c r="Z41" s="9"/>
      <c r="AA41" s="9"/>
      <c r="AB41" s="9"/>
    </row>
    <row r="42" spans="1:28" s="77" customFormat="1" ht="18.75" customHeight="1">
      <c r="A42" s="122" t="s">
        <v>208</v>
      </c>
      <c r="B42" s="78" t="s">
        <v>71</v>
      </c>
      <c r="C42" s="123">
        <v>4</v>
      </c>
      <c r="D42" s="124">
        <v>144</v>
      </c>
      <c r="E42" s="125">
        <v>70</v>
      </c>
      <c r="F42" s="126">
        <v>2</v>
      </c>
      <c r="G42" s="124"/>
      <c r="H42" s="124"/>
      <c r="I42" s="124"/>
      <c r="J42" s="124"/>
      <c r="K42" s="127">
        <v>2</v>
      </c>
      <c r="L42" s="128">
        <f t="shared" si="8"/>
        <v>10</v>
      </c>
      <c r="M42" s="124">
        <v>6</v>
      </c>
      <c r="N42" s="124">
        <v>4</v>
      </c>
      <c r="O42" s="125"/>
      <c r="P42" s="129">
        <f t="shared" si="9"/>
        <v>107</v>
      </c>
      <c r="Q42" s="188">
        <v>27</v>
      </c>
      <c r="R42" s="126"/>
      <c r="S42" s="124">
        <v>10</v>
      </c>
      <c r="T42" s="124"/>
      <c r="U42" s="120"/>
      <c r="V42" s="9"/>
      <c r="W42" s="9"/>
      <c r="X42" s="9"/>
      <c r="Y42" s="9"/>
      <c r="Z42" s="9"/>
      <c r="AA42" s="9"/>
      <c r="AB42" s="9"/>
    </row>
    <row r="43" spans="1:28" s="77" customFormat="1" ht="18.75" customHeight="1">
      <c r="A43" s="122" t="s">
        <v>209</v>
      </c>
      <c r="B43" s="83" t="s">
        <v>52</v>
      </c>
      <c r="C43" s="123">
        <v>5</v>
      </c>
      <c r="D43" s="124">
        <v>180</v>
      </c>
      <c r="E43" s="125">
        <v>112</v>
      </c>
      <c r="F43" s="126">
        <v>2</v>
      </c>
      <c r="G43" s="124"/>
      <c r="H43" s="124"/>
      <c r="I43" s="124">
        <v>2</v>
      </c>
      <c r="J43" s="124"/>
      <c r="K43" s="127"/>
      <c r="L43" s="128">
        <f t="shared" si="8"/>
        <v>16</v>
      </c>
      <c r="M43" s="124">
        <v>8</v>
      </c>
      <c r="N43" s="124">
        <v>8</v>
      </c>
      <c r="O43" s="125"/>
      <c r="P43" s="129">
        <f t="shared" si="9"/>
        <v>137</v>
      </c>
      <c r="Q43" s="188">
        <v>27</v>
      </c>
      <c r="R43" s="126"/>
      <c r="S43" s="124">
        <v>16</v>
      </c>
      <c r="T43" s="124"/>
      <c r="U43" s="120"/>
      <c r="V43" s="9"/>
      <c r="W43" s="9"/>
      <c r="X43" s="9"/>
      <c r="Y43" s="9"/>
      <c r="Z43" s="9"/>
      <c r="AA43" s="9"/>
      <c r="AB43" s="9"/>
    </row>
    <row r="44" spans="1:28" s="77" customFormat="1" ht="18.75" customHeight="1">
      <c r="A44" s="122" t="s">
        <v>210</v>
      </c>
      <c r="B44" s="78" t="s">
        <v>53</v>
      </c>
      <c r="C44" s="123">
        <v>5</v>
      </c>
      <c r="D44" s="124">
        <v>180</v>
      </c>
      <c r="E44" s="125">
        <v>86</v>
      </c>
      <c r="F44" s="126">
        <v>2</v>
      </c>
      <c r="G44" s="124"/>
      <c r="H44" s="124"/>
      <c r="I44" s="124"/>
      <c r="J44" s="124"/>
      <c r="K44" s="127">
        <v>2</v>
      </c>
      <c r="L44" s="128">
        <f t="shared" si="8"/>
        <v>12</v>
      </c>
      <c r="M44" s="124">
        <v>6</v>
      </c>
      <c r="N44" s="124">
        <v>6</v>
      </c>
      <c r="O44" s="125"/>
      <c r="P44" s="129">
        <f t="shared" si="9"/>
        <v>141</v>
      </c>
      <c r="Q44" s="188">
        <v>27</v>
      </c>
      <c r="R44" s="126"/>
      <c r="S44" s="124">
        <v>12</v>
      </c>
      <c r="T44" s="124"/>
      <c r="U44" s="120"/>
      <c r="V44" s="9"/>
      <c r="W44" s="9"/>
      <c r="X44" s="9"/>
      <c r="Y44" s="9"/>
      <c r="Z44" s="9"/>
      <c r="AA44" s="9"/>
      <c r="AB44" s="9"/>
    </row>
    <row r="45" spans="1:28" s="77" customFormat="1" ht="18.75" customHeight="1">
      <c r="A45" s="122" t="s">
        <v>211</v>
      </c>
      <c r="B45" s="78" t="s">
        <v>54</v>
      </c>
      <c r="C45" s="123">
        <v>3</v>
      </c>
      <c r="D45" s="124">
        <v>108</v>
      </c>
      <c r="E45" s="125">
        <v>54</v>
      </c>
      <c r="F45" s="126">
        <v>1</v>
      </c>
      <c r="G45" s="124"/>
      <c r="H45" s="124"/>
      <c r="I45" s="124">
        <v>1</v>
      </c>
      <c r="J45" s="124"/>
      <c r="K45" s="127"/>
      <c r="L45" s="128">
        <f t="shared" si="8"/>
        <v>8</v>
      </c>
      <c r="M45" s="124">
        <v>4</v>
      </c>
      <c r="N45" s="124">
        <v>4</v>
      </c>
      <c r="O45" s="125"/>
      <c r="P45" s="129">
        <f t="shared" si="9"/>
        <v>73</v>
      </c>
      <c r="Q45" s="188">
        <v>27</v>
      </c>
      <c r="R45" s="126">
        <v>8</v>
      </c>
      <c r="S45" s="124"/>
      <c r="T45" s="124"/>
      <c r="U45" s="120"/>
      <c r="V45" s="9"/>
      <c r="W45" s="9"/>
      <c r="X45" s="9"/>
      <c r="Y45" s="9"/>
      <c r="Z45" s="9"/>
      <c r="AA45" s="9"/>
      <c r="AB45" s="9"/>
    </row>
    <row r="46" spans="1:28" s="77" customFormat="1" ht="18.75" customHeight="1">
      <c r="A46" s="122" t="s">
        <v>212</v>
      </c>
      <c r="B46" s="78" t="s">
        <v>55</v>
      </c>
      <c r="C46" s="123">
        <v>3</v>
      </c>
      <c r="D46" s="124">
        <v>108</v>
      </c>
      <c r="E46" s="125">
        <v>68</v>
      </c>
      <c r="F46" s="126">
        <v>3</v>
      </c>
      <c r="G46" s="124"/>
      <c r="H46" s="124"/>
      <c r="I46" s="124"/>
      <c r="J46" s="124"/>
      <c r="K46" s="127">
        <v>3</v>
      </c>
      <c r="L46" s="128">
        <f t="shared" si="8"/>
        <v>10</v>
      </c>
      <c r="M46" s="124">
        <v>4</v>
      </c>
      <c r="N46" s="124">
        <v>6</v>
      </c>
      <c r="O46" s="125"/>
      <c r="P46" s="129">
        <f t="shared" si="9"/>
        <v>71</v>
      </c>
      <c r="Q46" s="188">
        <v>27</v>
      </c>
      <c r="R46" s="126"/>
      <c r="S46" s="124"/>
      <c r="T46" s="124">
        <v>10</v>
      </c>
      <c r="U46" s="120"/>
      <c r="V46" s="9"/>
      <c r="W46" s="9"/>
      <c r="X46" s="9"/>
      <c r="Y46" s="9"/>
      <c r="Z46" s="9"/>
      <c r="AA46" s="9"/>
      <c r="AB46" s="9"/>
    </row>
    <row r="47" spans="1:28" s="77" customFormat="1" ht="18.75" customHeight="1">
      <c r="A47" s="122" t="s">
        <v>213</v>
      </c>
      <c r="B47" s="78" t="s">
        <v>56</v>
      </c>
      <c r="C47" s="123">
        <v>7</v>
      </c>
      <c r="D47" s="124">
        <v>252</v>
      </c>
      <c r="E47" s="125">
        <v>200</v>
      </c>
      <c r="F47" s="126">
        <v>3</v>
      </c>
      <c r="G47" s="124">
        <v>3</v>
      </c>
      <c r="H47" s="124"/>
      <c r="I47" s="124">
        <v>3</v>
      </c>
      <c r="J47" s="124">
        <v>3</v>
      </c>
      <c r="K47" s="127"/>
      <c r="L47" s="128">
        <f t="shared" si="8"/>
        <v>30</v>
      </c>
      <c r="M47" s="124">
        <v>12</v>
      </c>
      <c r="N47" s="124">
        <v>18</v>
      </c>
      <c r="O47" s="125"/>
      <c r="P47" s="129">
        <f t="shared" si="9"/>
        <v>195</v>
      </c>
      <c r="Q47" s="188">
        <v>27</v>
      </c>
      <c r="R47" s="126"/>
      <c r="S47" s="124"/>
      <c r="T47" s="124">
        <v>30</v>
      </c>
      <c r="U47" s="120"/>
      <c r="V47" s="9"/>
      <c r="W47" s="9"/>
      <c r="X47" s="9"/>
      <c r="Y47" s="9"/>
      <c r="Z47" s="9"/>
      <c r="AA47" s="9"/>
      <c r="AB47" s="9"/>
    </row>
    <row r="48" spans="1:28" s="77" customFormat="1" ht="18.75" customHeight="1">
      <c r="A48" s="122" t="s">
        <v>214</v>
      </c>
      <c r="B48" s="83" t="s">
        <v>57</v>
      </c>
      <c r="C48" s="123">
        <v>7</v>
      </c>
      <c r="D48" s="124">
        <v>252</v>
      </c>
      <c r="E48" s="125">
        <v>200</v>
      </c>
      <c r="F48" s="126">
        <v>3</v>
      </c>
      <c r="G48" s="124">
        <v>3</v>
      </c>
      <c r="H48" s="124"/>
      <c r="I48" s="124">
        <v>3</v>
      </c>
      <c r="J48" s="124">
        <v>3</v>
      </c>
      <c r="K48" s="127"/>
      <c r="L48" s="128">
        <f t="shared" si="8"/>
        <v>30</v>
      </c>
      <c r="M48" s="124">
        <v>12</v>
      </c>
      <c r="N48" s="124">
        <v>18</v>
      </c>
      <c r="O48" s="125"/>
      <c r="P48" s="129">
        <f t="shared" si="9"/>
        <v>195</v>
      </c>
      <c r="Q48" s="188">
        <v>27</v>
      </c>
      <c r="R48" s="126"/>
      <c r="S48" s="124"/>
      <c r="T48" s="124">
        <v>30</v>
      </c>
      <c r="U48" s="120"/>
      <c r="V48" s="9"/>
      <c r="W48" s="9"/>
      <c r="X48" s="9"/>
      <c r="Y48" s="9"/>
      <c r="Z48" s="9"/>
      <c r="AA48" s="9"/>
      <c r="AB48" s="9"/>
    </row>
    <row r="49" spans="1:28" s="77" customFormat="1" ht="18.75" customHeight="1">
      <c r="A49" s="122" t="s">
        <v>215</v>
      </c>
      <c r="B49" s="83" t="s">
        <v>58</v>
      </c>
      <c r="C49" s="123">
        <v>5</v>
      </c>
      <c r="D49" s="124">
        <v>180</v>
      </c>
      <c r="E49" s="125">
        <v>78</v>
      </c>
      <c r="F49" s="126">
        <v>3</v>
      </c>
      <c r="G49" s="124"/>
      <c r="H49" s="124"/>
      <c r="I49" s="124"/>
      <c r="J49" s="124"/>
      <c r="K49" s="127">
        <v>3</v>
      </c>
      <c r="L49" s="128">
        <f t="shared" si="8"/>
        <v>14</v>
      </c>
      <c r="M49" s="124">
        <v>6</v>
      </c>
      <c r="N49" s="124">
        <v>8</v>
      </c>
      <c r="O49" s="125"/>
      <c r="P49" s="129">
        <f t="shared" si="9"/>
        <v>130</v>
      </c>
      <c r="Q49" s="188">
        <v>36</v>
      </c>
      <c r="R49" s="126"/>
      <c r="S49" s="124"/>
      <c r="T49" s="124">
        <v>14</v>
      </c>
      <c r="U49" s="120"/>
      <c r="V49" s="9"/>
      <c r="W49" s="9"/>
      <c r="X49" s="9"/>
      <c r="Y49" s="9"/>
      <c r="Z49" s="9"/>
      <c r="AA49" s="9"/>
      <c r="AB49" s="9"/>
    </row>
    <row r="50" spans="1:28" s="77" customFormat="1" ht="18.75" customHeight="1">
      <c r="A50" s="122" t="s">
        <v>216</v>
      </c>
      <c r="B50" s="78" t="s">
        <v>59</v>
      </c>
      <c r="C50" s="123">
        <v>5</v>
      </c>
      <c r="D50" s="124">
        <v>180</v>
      </c>
      <c r="E50" s="125">
        <v>78</v>
      </c>
      <c r="F50" s="126">
        <v>3</v>
      </c>
      <c r="G50" s="124"/>
      <c r="H50" s="124"/>
      <c r="I50" s="124"/>
      <c r="J50" s="124"/>
      <c r="K50" s="127">
        <v>3</v>
      </c>
      <c r="L50" s="128">
        <f t="shared" si="8"/>
        <v>12</v>
      </c>
      <c r="M50" s="124">
        <v>6</v>
      </c>
      <c r="N50" s="124">
        <v>6</v>
      </c>
      <c r="O50" s="125"/>
      <c r="P50" s="129">
        <f t="shared" si="9"/>
        <v>132</v>
      </c>
      <c r="Q50" s="188">
        <v>36</v>
      </c>
      <c r="R50" s="126"/>
      <c r="S50" s="124"/>
      <c r="T50" s="124">
        <v>12</v>
      </c>
      <c r="U50" s="120"/>
      <c r="V50" s="9"/>
      <c r="W50" s="9"/>
      <c r="X50" s="9"/>
      <c r="Y50" s="9"/>
      <c r="Z50" s="9"/>
      <c r="AA50" s="9"/>
      <c r="AB50" s="9"/>
    </row>
    <row r="51" spans="1:28" s="77" customFormat="1" ht="18.75" customHeight="1">
      <c r="A51" s="122" t="s">
        <v>217</v>
      </c>
      <c r="B51" s="78" t="s">
        <v>60</v>
      </c>
      <c r="C51" s="123">
        <v>3</v>
      </c>
      <c r="D51" s="124">
        <v>108</v>
      </c>
      <c r="E51" s="125">
        <v>60</v>
      </c>
      <c r="F51" s="126"/>
      <c r="G51" s="124"/>
      <c r="H51" s="124">
        <v>3</v>
      </c>
      <c r="I51" s="124">
        <v>3</v>
      </c>
      <c r="J51" s="124"/>
      <c r="K51" s="127"/>
      <c r="L51" s="128">
        <f t="shared" si="8"/>
        <v>8</v>
      </c>
      <c r="M51" s="124">
        <v>4</v>
      </c>
      <c r="N51" s="124">
        <v>4</v>
      </c>
      <c r="O51" s="125"/>
      <c r="P51" s="129">
        <f t="shared" si="9"/>
        <v>100</v>
      </c>
      <c r="Q51" s="188"/>
      <c r="R51" s="126"/>
      <c r="S51" s="124"/>
      <c r="T51" s="124">
        <v>8</v>
      </c>
      <c r="U51" s="120"/>
      <c r="V51" s="9"/>
      <c r="W51" s="9"/>
      <c r="X51" s="9"/>
      <c r="Y51" s="9"/>
      <c r="Z51" s="9"/>
      <c r="AA51" s="9"/>
      <c r="AB51" s="9"/>
    </row>
    <row r="52" spans="1:28" s="77" customFormat="1" ht="18.75" customHeight="1">
      <c r="A52" s="122" t="s">
        <v>218</v>
      </c>
      <c r="B52" s="78" t="s">
        <v>61</v>
      </c>
      <c r="C52" s="123">
        <v>4</v>
      </c>
      <c r="D52" s="124">
        <v>144</v>
      </c>
      <c r="E52" s="125">
        <v>60</v>
      </c>
      <c r="F52" s="126">
        <v>2</v>
      </c>
      <c r="G52" s="124"/>
      <c r="H52" s="124"/>
      <c r="I52" s="124"/>
      <c r="J52" s="124">
        <v>2</v>
      </c>
      <c r="K52" s="127"/>
      <c r="L52" s="128">
        <f t="shared" si="8"/>
        <v>10</v>
      </c>
      <c r="M52" s="124">
        <v>4</v>
      </c>
      <c r="N52" s="124"/>
      <c r="O52" s="125">
        <v>6</v>
      </c>
      <c r="P52" s="129">
        <f t="shared" si="9"/>
        <v>107</v>
      </c>
      <c r="Q52" s="188">
        <v>27</v>
      </c>
      <c r="R52" s="126"/>
      <c r="S52" s="124">
        <v>10</v>
      </c>
      <c r="T52" s="124"/>
      <c r="U52" s="120"/>
      <c r="V52" s="9"/>
      <c r="W52" s="9"/>
      <c r="X52" s="9"/>
      <c r="Y52" s="9"/>
      <c r="Z52" s="9"/>
      <c r="AA52" s="9"/>
      <c r="AB52" s="9"/>
    </row>
    <row r="53" spans="1:28" s="77" customFormat="1" ht="18.75" customHeight="1">
      <c r="A53" s="122" t="s">
        <v>219</v>
      </c>
      <c r="B53" s="78" t="s">
        <v>64</v>
      </c>
      <c r="C53" s="123">
        <v>2</v>
      </c>
      <c r="D53" s="124">
        <v>72</v>
      </c>
      <c r="E53" s="125">
        <v>44</v>
      </c>
      <c r="F53" s="126"/>
      <c r="G53" s="124">
        <v>3</v>
      </c>
      <c r="H53" s="124"/>
      <c r="I53" s="124"/>
      <c r="J53" s="124"/>
      <c r="K53" s="127"/>
      <c r="L53" s="128">
        <f t="shared" si="8"/>
        <v>6</v>
      </c>
      <c r="M53" s="124">
        <v>2</v>
      </c>
      <c r="N53" s="124">
        <v>4</v>
      </c>
      <c r="O53" s="125"/>
      <c r="P53" s="129">
        <f t="shared" si="9"/>
        <v>66</v>
      </c>
      <c r="Q53" s="188"/>
      <c r="R53" s="126"/>
      <c r="S53" s="124"/>
      <c r="T53" s="124">
        <v>6</v>
      </c>
      <c r="U53" s="120"/>
      <c r="V53" s="9"/>
      <c r="W53" s="9"/>
      <c r="X53" s="9"/>
      <c r="Y53" s="9"/>
      <c r="Z53" s="9"/>
      <c r="AA53" s="9"/>
      <c r="AB53" s="9"/>
    </row>
    <row r="54" spans="1:28" s="77" customFormat="1" ht="18.75" customHeight="1">
      <c r="A54" s="122" t="s">
        <v>220</v>
      </c>
      <c r="B54" s="83" t="s">
        <v>222</v>
      </c>
      <c r="C54" s="123">
        <v>4</v>
      </c>
      <c r="D54" s="124">
        <v>144</v>
      </c>
      <c r="E54" s="125">
        <v>90</v>
      </c>
      <c r="F54" s="126"/>
      <c r="G54" s="124">
        <v>2</v>
      </c>
      <c r="H54" s="124"/>
      <c r="I54" s="124"/>
      <c r="J54" s="124"/>
      <c r="K54" s="127"/>
      <c r="L54" s="128">
        <f t="shared" si="8"/>
        <v>14</v>
      </c>
      <c r="M54" s="124"/>
      <c r="N54" s="124"/>
      <c r="O54" s="125">
        <v>14</v>
      </c>
      <c r="P54" s="129">
        <f t="shared" si="9"/>
        <v>130</v>
      </c>
      <c r="Q54" s="188"/>
      <c r="R54" s="126"/>
      <c r="S54" s="124">
        <v>14</v>
      </c>
      <c r="T54" s="124"/>
      <c r="U54" s="120"/>
      <c r="V54" s="9"/>
      <c r="W54" s="9"/>
      <c r="X54" s="9"/>
      <c r="Y54" s="9"/>
      <c r="Z54" s="9"/>
      <c r="AA54" s="9"/>
      <c r="AB54" s="9"/>
    </row>
    <row r="55" spans="1:28" s="77" customFormat="1" ht="33" customHeight="1">
      <c r="A55" s="122" t="s">
        <v>221</v>
      </c>
      <c r="B55" s="247" t="s">
        <v>223</v>
      </c>
      <c r="C55" s="130">
        <v>3</v>
      </c>
      <c r="D55" s="127">
        <v>108</v>
      </c>
      <c r="E55" s="125">
        <v>76</v>
      </c>
      <c r="F55" s="126"/>
      <c r="G55" s="124">
        <v>2</v>
      </c>
      <c r="H55" s="124"/>
      <c r="I55" s="124"/>
      <c r="J55" s="124"/>
      <c r="K55" s="127"/>
      <c r="L55" s="128">
        <f t="shared" si="8"/>
        <v>12</v>
      </c>
      <c r="M55" s="124"/>
      <c r="N55" s="124"/>
      <c r="O55" s="125">
        <v>12</v>
      </c>
      <c r="P55" s="129">
        <f t="shared" si="9"/>
        <v>96</v>
      </c>
      <c r="Q55" s="188"/>
      <c r="R55" s="126"/>
      <c r="S55" s="124">
        <v>12</v>
      </c>
      <c r="T55" s="124"/>
      <c r="U55" s="120"/>
      <c r="V55" s="9"/>
      <c r="W55" s="9"/>
      <c r="X55" s="9"/>
      <c r="Y55" s="9"/>
      <c r="Z55" s="9"/>
      <c r="AA55" s="9"/>
      <c r="AB55" s="9"/>
    </row>
    <row r="56" spans="1:28" s="82" customFormat="1" ht="18.75" customHeight="1">
      <c r="A56" s="156" t="s">
        <v>224</v>
      </c>
      <c r="B56" s="157" t="s">
        <v>249</v>
      </c>
      <c r="C56" s="158">
        <f>SUM(C57:C83)</f>
        <v>32</v>
      </c>
      <c r="D56" s="159">
        <f>SUM(D57:D83)</f>
        <v>1480</v>
      </c>
      <c r="E56" s="160">
        <f>SUM(E57:E83)</f>
        <v>850</v>
      </c>
      <c r="F56" s="158"/>
      <c r="G56" s="159">
        <v>14</v>
      </c>
      <c r="H56" s="159"/>
      <c r="I56" s="159"/>
      <c r="J56" s="159"/>
      <c r="K56" s="160"/>
      <c r="L56" s="158">
        <f aca="true" t="shared" si="10" ref="L56:T56">SUM(L57:L83)</f>
        <v>88</v>
      </c>
      <c r="M56" s="159">
        <f t="shared" si="10"/>
        <v>40</v>
      </c>
      <c r="N56" s="159">
        <f t="shared" si="10"/>
        <v>34</v>
      </c>
      <c r="O56" s="160">
        <f t="shared" si="10"/>
        <v>14</v>
      </c>
      <c r="P56" s="158">
        <f t="shared" si="10"/>
        <v>1392</v>
      </c>
      <c r="Q56" s="190">
        <f t="shared" si="10"/>
        <v>0</v>
      </c>
      <c r="R56" s="160">
        <f t="shared" si="10"/>
        <v>26</v>
      </c>
      <c r="S56" s="159">
        <f t="shared" si="10"/>
        <v>12</v>
      </c>
      <c r="T56" s="159">
        <f t="shared" si="10"/>
        <v>50</v>
      </c>
      <c r="U56" s="161"/>
      <c r="V56" s="9"/>
      <c r="W56" s="9"/>
      <c r="X56" s="9"/>
      <c r="Y56" s="9"/>
      <c r="Z56" s="9"/>
      <c r="AA56" s="9"/>
      <c r="AB56" s="9"/>
    </row>
    <row r="57" spans="1:28" s="82" customFormat="1" ht="34.5" customHeight="1">
      <c r="A57" s="137"/>
      <c r="B57" s="83" t="s">
        <v>319</v>
      </c>
      <c r="C57" s="138"/>
      <c r="D57" s="124">
        <v>328</v>
      </c>
      <c r="E57" s="125">
        <v>328</v>
      </c>
      <c r="F57" s="130"/>
      <c r="G57" s="124"/>
      <c r="H57" s="124"/>
      <c r="I57" s="124"/>
      <c r="J57" s="124"/>
      <c r="K57" s="130"/>
      <c r="L57" s="167">
        <v>2</v>
      </c>
      <c r="M57" s="124">
        <v>2</v>
      </c>
      <c r="N57" s="124"/>
      <c r="O57" s="125"/>
      <c r="P57" s="130">
        <f>D57-L57-Q57</f>
        <v>326</v>
      </c>
      <c r="Q57" s="191"/>
      <c r="R57" s="126">
        <v>2</v>
      </c>
      <c r="S57" s="124"/>
      <c r="T57" s="124"/>
      <c r="U57" s="131"/>
      <c r="V57" s="9"/>
      <c r="W57" s="9"/>
      <c r="X57" s="9"/>
      <c r="Y57" s="9"/>
      <c r="Z57" s="9"/>
      <c r="AA57" s="9"/>
      <c r="AB57" s="9"/>
    </row>
    <row r="58" spans="1:28" s="77" customFormat="1" ht="18.75" customHeight="1">
      <c r="A58" s="112" t="s">
        <v>225</v>
      </c>
      <c r="B58" s="83" t="s">
        <v>30</v>
      </c>
      <c r="C58" s="113">
        <v>2</v>
      </c>
      <c r="D58" s="114">
        <v>72</v>
      </c>
      <c r="E58" s="115">
        <v>42</v>
      </c>
      <c r="F58" s="116"/>
      <c r="G58" s="114">
        <v>1</v>
      </c>
      <c r="H58" s="114"/>
      <c r="I58" s="114"/>
      <c r="J58" s="114"/>
      <c r="K58" s="117"/>
      <c r="L58" s="118">
        <f>SUM(M58:O58)</f>
        <v>6</v>
      </c>
      <c r="M58" s="114">
        <v>4</v>
      </c>
      <c r="N58" s="114"/>
      <c r="O58" s="115">
        <v>2</v>
      </c>
      <c r="P58" s="130">
        <f aca="true" t="shared" si="11" ref="P58:P82">D58-L58-Q58</f>
        <v>66</v>
      </c>
      <c r="Q58" s="187"/>
      <c r="R58" s="116">
        <v>6</v>
      </c>
      <c r="S58" s="114"/>
      <c r="T58" s="114"/>
      <c r="U58" s="120"/>
      <c r="V58" s="9"/>
      <c r="W58" s="9"/>
      <c r="X58" s="9"/>
      <c r="Y58" s="9"/>
      <c r="Z58" s="9"/>
      <c r="AA58" s="9"/>
      <c r="AB58" s="9"/>
    </row>
    <row r="59" spans="1:28" s="77" customFormat="1" ht="18.75" customHeight="1">
      <c r="A59" s="112" t="s">
        <v>225</v>
      </c>
      <c r="B59" s="83" t="s">
        <v>239</v>
      </c>
      <c r="C59" s="113"/>
      <c r="D59" s="114"/>
      <c r="E59" s="115"/>
      <c r="F59" s="116"/>
      <c r="G59" s="114"/>
      <c r="H59" s="114"/>
      <c r="I59" s="114"/>
      <c r="J59" s="114"/>
      <c r="K59" s="117"/>
      <c r="L59" s="118"/>
      <c r="M59" s="114"/>
      <c r="N59" s="114"/>
      <c r="O59" s="115"/>
      <c r="P59" s="130"/>
      <c r="Q59" s="187"/>
      <c r="R59" s="116"/>
      <c r="S59" s="114"/>
      <c r="T59" s="114"/>
      <c r="U59" s="120"/>
      <c r="V59" s="9"/>
      <c r="W59" s="9"/>
      <c r="X59" s="9"/>
      <c r="Y59" s="9"/>
      <c r="Z59" s="9"/>
      <c r="AA59" s="9"/>
      <c r="AB59" s="9"/>
    </row>
    <row r="60" spans="1:28" s="77" customFormat="1" ht="18.75" customHeight="1">
      <c r="A60" s="112" t="s">
        <v>226</v>
      </c>
      <c r="B60" s="83" t="s">
        <v>40</v>
      </c>
      <c r="C60" s="113">
        <v>2</v>
      </c>
      <c r="D60" s="114">
        <v>72</v>
      </c>
      <c r="E60" s="115">
        <v>36</v>
      </c>
      <c r="F60" s="116"/>
      <c r="G60" s="114">
        <v>2</v>
      </c>
      <c r="H60" s="114"/>
      <c r="I60" s="114"/>
      <c r="J60" s="114"/>
      <c r="K60" s="117"/>
      <c r="L60" s="118">
        <f aca="true" t="shared" si="12" ref="L60:L82">SUM(M60:O60)</f>
        <v>6</v>
      </c>
      <c r="M60" s="114">
        <v>2</v>
      </c>
      <c r="N60" s="114"/>
      <c r="O60" s="115">
        <v>4</v>
      </c>
      <c r="P60" s="130">
        <f t="shared" si="11"/>
        <v>66</v>
      </c>
      <c r="Q60" s="187"/>
      <c r="R60" s="116"/>
      <c r="S60" s="114">
        <v>6</v>
      </c>
      <c r="T60" s="114"/>
      <c r="U60" s="120"/>
      <c r="V60" s="9"/>
      <c r="W60" s="9"/>
      <c r="X60" s="9"/>
      <c r="Y60" s="9"/>
      <c r="Z60" s="9"/>
      <c r="AA60" s="9"/>
      <c r="AB60" s="9"/>
    </row>
    <row r="61" spans="1:28" s="77" customFormat="1" ht="18.75" customHeight="1">
      <c r="A61" s="112" t="s">
        <v>226</v>
      </c>
      <c r="B61" s="83" t="s">
        <v>41</v>
      </c>
      <c r="C61" s="113"/>
      <c r="D61" s="114"/>
      <c r="E61" s="115"/>
      <c r="F61" s="116"/>
      <c r="G61" s="114"/>
      <c r="H61" s="114"/>
      <c r="I61" s="114"/>
      <c r="J61" s="114"/>
      <c r="K61" s="117"/>
      <c r="L61" s="118"/>
      <c r="M61" s="114"/>
      <c r="N61" s="114"/>
      <c r="O61" s="115"/>
      <c r="P61" s="130"/>
      <c r="Q61" s="187"/>
      <c r="R61" s="116"/>
      <c r="S61" s="114"/>
      <c r="T61" s="114"/>
      <c r="U61" s="120"/>
      <c r="V61" s="9"/>
      <c r="W61" s="9"/>
      <c r="X61" s="9"/>
      <c r="Y61" s="9"/>
      <c r="Z61" s="9"/>
      <c r="AA61" s="9"/>
      <c r="AB61" s="9"/>
    </row>
    <row r="62" spans="1:28" s="77" customFormat="1" ht="33" customHeight="1">
      <c r="A62" s="112" t="s">
        <v>227</v>
      </c>
      <c r="B62" s="83" t="s">
        <v>240</v>
      </c>
      <c r="C62" s="113">
        <v>2</v>
      </c>
      <c r="D62" s="114">
        <v>72</v>
      </c>
      <c r="E62" s="115">
        <v>28</v>
      </c>
      <c r="F62" s="116"/>
      <c r="G62" s="114">
        <v>3</v>
      </c>
      <c r="H62" s="114"/>
      <c r="I62" s="114"/>
      <c r="J62" s="114"/>
      <c r="K62" s="117"/>
      <c r="L62" s="118">
        <f t="shared" si="12"/>
        <v>4</v>
      </c>
      <c r="M62" s="114">
        <v>2</v>
      </c>
      <c r="N62" s="114">
        <v>2</v>
      </c>
      <c r="O62" s="115"/>
      <c r="P62" s="130">
        <f t="shared" si="11"/>
        <v>68</v>
      </c>
      <c r="Q62" s="187"/>
      <c r="R62" s="116"/>
      <c r="S62" s="114"/>
      <c r="T62" s="114">
        <v>4</v>
      </c>
      <c r="U62" s="120"/>
      <c r="V62" s="9"/>
      <c r="W62" s="9"/>
      <c r="X62" s="9"/>
      <c r="Y62" s="9"/>
      <c r="Z62" s="9"/>
      <c r="AA62" s="9"/>
      <c r="AB62" s="9"/>
    </row>
    <row r="63" spans="1:28" s="77" customFormat="1" ht="36.75" customHeight="1">
      <c r="A63" s="112" t="s">
        <v>227</v>
      </c>
      <c r="B63" s="83" t="s">
        <v>241</v>
      </c>
      <c r="C63" s="113"/>
      <c r="D63" s="114"/>
      <c r="E63" s="115"/>
      <c r="F63" s="116"/>
      <c r="G63" s="114"/>
      <c r="H63" s="114"/>
      <c r="I63" s="114"/>
      <c r="J63" s="114"/>
      <c r="K63" s="117"/>
      <c r="L63" s="118"/>
      <c r="M63" s="114"/>
      <c r="N63" s="114"/>
      <c r="O63" s="115"/>
      <c r="P63" s="130"/>
      <c r="Q63" s="187"/>
      <c r="R63" s="116"/>
      <c r="S63" s="114"/>
      <c r="T63" s="114"/>
      <c r="U63" s="120"/>
      <c r="V63" s="9"/>
      <c r="W63" s="9"/>
      <c r="X63" s="9"/>
      <c r="Y63" s="9"/>
      <c r="Z63" s="9"/>
      <c r="AA63" s="9"/>
      <c r="AB63" s="9"/>
    </row>
    <row r="64" spans="1:28" s="77" customFormat="1" ht="18.75" customHeight="1">
      <c r="A64" s="112" t="s">
        <v>228</v>
      </c>
      <c r="B64" s="83" t="s">
        <v>44</v>
      </c>
      <c r="C64" s="113">
        <v>3</v>
      </c>
      <c r="D64" s="114">
        <v>108</v>
      </c>
      <c r="E64" s="115">
        <v>40</v>
      </c>
      <c r="F64" s="116"/>
      <c r="G64" s="114">
        <v>1</v>
      </c>
      <c r="H64" s="114"/>
      <c r="I64" s="114"/>
      <c r="J64" s="114"/>
      <c r="K64" s="117"/>
      <c r="L64" s="118">
        <f t="shared" si="12"/>
        <v>6</v>
      </c>
      <c r="M64" s="114">
        <v>2</v>
      </c>
      <c r="N64" s="114">
        <v>4</v>
      </c>
      <c r="O64" s="115"/>
      <c r="P64" s="130">
        <f t="shared" si="11"/>
        <v>102</v>
      </c>
      <c r="Q64" s="187"/>
      <c r="R64" s="116">
        <v>6</v>
      </c>
      <c r="S64" s="114"/>
      <c r="T64" s="114"/>
      <c r="U64" s="120"/>
      <c r="V64" s="9"/>
      <c r="W64" s="9"/>
      <c r="X64" s="9"/>
      <c r="Y64" s="9"/>
      <c r="Z64" s="9"/>
      <c r="AA64" s="9"/>
      <c r="AB64" s="9"/>
    </row>
    <row r="65" spans="1:28" s="77" customFormat="1" ht="18.75" customHeight="1">
      <c r="A65" s="112" t="s">
        <v>228</v>
      </c>
      <c r="B65" s="83" t="s">
        <v>72</v>
      </c>
      <c r="C65" s="113"/>
      <c r="D65" s="114"/>
      <c r="E65" s="115"/>
      <c r="F65" s="116"/>
      <c r="G65" s="114"/>
      <c r="H65" s="114"/>
      <c r="I65" s="114"/>
      <c r="J65" s="114"/>
      <c r="K65" s="117"/>
      <c r="L65" s="118"/>
      <c r="M65" s="114"/>
      <c r="N65" s="114"/>
      <c r="O65" s="115"/>
      <c r="P65" s="130"/>
      <c r="Q65" s="187"/>
      <c r="R65" s="116"/>
      <c r="S65" s="114"/>
      <c r="T65" s="114"/>
      <c r="U65" s="120"/>
      <c r="V65" s="9"/>
      <c r="W65" s="9"/>
      <c r="X65" s="9"/>
      <c r="Y65" s="9"/>
      <c r="Z65" s="9"/>
      <c r="AA65" s="9"/>
      <c r="AB65" s="9"/>
    </row>
    <row r="66" spans="1:28" s="77" customFormat="1" ht="34.5" customHeight="1">
      <c r="A66" s="112" t="s">
        <v>229</v>
      </c>
      <c r="B66" s="83" t="s">
        <v>242</v>
      </c>
      <c r="C66" s="113">
        <v>2</v>
      </c>
      <c r="D66" s="114">
        <v>72</v>
      </c>
      <c r="E66" s="115">
        <v>40</v>
      </c>
      <c r="F66" s="116"/>
      <c r="G66" s="114">
        <v>3</v>
      </c>
      <c r="H66" s="114"/>
      <c r="I66" s="114"/>
      <c r="J66" s="114"/>
      <c r="K66" s="117"/>
      <c r="L66" s="118">
        <f t="shared" si="12"/>
        <v>6</v>
      </c>
      <c r="M66" s="114">
        <v>2</v>
      </c>
      <c r="N66" s="114">
        <v>4</v>
      </c>
      <c r="O66" s="115"/>
      <c r="P66" s="130">
        <f t="shared" si="11"/>
        <v>66</v>
      </c>
      <c r="Q66" s="187"/>
      <c r="R66" s="116"/>
      <c r="S66" s="114"/>
      <c r="T66" s="114">
        <v>6</v>
      </c>
      <c r="U66" s="120"/>
      <c r="V66" s="9"/>
      <c r="W66" s="9"/>
      <c r="X66" s="9"/>
      <c r="Y66" s="9"/>
      <c r="Z66" s="9"/>
      <c r="AA66" s="9"/>
      <c r="AB66" s="9"/>
    </row>
    <row r="67" spans="1:28" s="77" customFormat="1" ht="18.75" customHeight="1">
      <c r="A67" s="112" t="s">
        <v>229</v>
      </c>
      <c r="B67" s="83" t="s">
        <v>243</v>
      </c>
      <c r="C67" s="113"/>
      <c r="D67" s="114"/>
      <c r="E67" s="115"/>
      <c r="F67" s="116"/>
      <c r="G67" s="114"/>
      <c r="H67" s="114"/>
      <c r="I67" s="114"/>
      <c r="J67" s="114"/>
      <c r="K67" s="117"/>
      <c r="L67" s="118"/>
      <c r="M67" s="114"/>
      <c r="N67" s="114"/>
      <c r="O67" s="115"/>
      <c r="P67" s="130"/>
      <c r="Q67" s="187"/>
      <c r="R67" s="116"/>
      <c r="S67" s="114"/>
      <c r="T67" s="114"/>
      <c r="U67" s="120"/>
      <c r="V67" s="9"/>
      <c r="W67" s="9"/>
      <c r="X67" s="9"/>
      <c r="Y67" s="9"/>
      <c r="Z67" s="9"/>
      <c r="AA67" s="9"/>
      <c r="AB67" s="9"/>
    </row>
    <row r="68" spans="1:28" s="77" customFormat="1" ht="18.75" customHeight="1">
      <c r="A68" s="112" t="s">
        <v>230</v>
      </c>
      <c r="B68" s="83" t="s">
        <v>47</v>
      </c>
      <c r="C68" s="113">
        <v>3</v>
      </c>
      <c r="D68" s="114">
        <v>108</v>
      </c>
      <c r="E68" s="115">
        <v>40</v>
      </c>
      <c r="F68" s="116"/>
      <c r="G68" s="114">
        <v>2</v>
      </c>
      <c r="H68" s="114"/>
      <c r="I68" s="114"/>
      <c r="J68" s="114"/>
      <c r="K68" s="117"/>
      <c r="L68" s="118">
        <f t="shared" si="12"/>
        <v>6</v>
      </c>
      <c r="M68" s="114">
        <v>2</v>
      </c>
      <c r="N68" s="114">
        <v>4</v>
      </c>
      <c r="O68" s="115"/>
      <c r="P68" s="130">
        <f t="shared" si="11"/>
        <v>102</v>
      </c>
      <c r="Q68" s="187"/>
      <c r="R68" s="116"/>
      <c r="S68" s="114">
        <v>6</v>
      </c>
      <c r="T68" s="114"/>
      <c r="U68" s="120"/>
      <c r="V68" s="9"/>
      <c r="W68" s="9"/>
      <c r="X68" s="9"/>
      <c r="Y68" s="9"/>
      <c r="Z68" s="9"/>
      <c r="AA68" s="9"/>
      <c r="AB68" s="9"/>
    </row>
    <row r="69" spans="1:28" s="77" customFormat="1" ht="30.75" customHeight="1">
      <c r="A69" s="112" t="s">
        <v>230</v>
      </c>
      <c r="B69" s="83" t="s">
        <v>46</v>
      </c>
      <c r="C69" s="113"/>
      <c r="D69" s="114"/>
      <c r="E69" s="115"/>
      <c r="F69" s="116"/>
      <c r="G69" s="114"/>
      <c r="H69" s="114"/>
      <c r="I69" s="114"/>
      <c r="J69" s="114"/>
      <c r="K69" s="117"/>
      <c r="L69" s="118"/>
      <c r="M69" s="114"/>
      <c r="N69" s="114"/>
      <c r="O69" s="115"/>
      <c r="P69" s="130"/>
      <c r="Q69" s="187"/>
      <c r="R69" s="116"/>
      <c r="S69" s="114"/>
      <c r="T69" s="114"/>
      <c r="U69" s="120"/>
      <c r="V69" s="9"/>
      <c r="W69" s="9"/>
      <c r="X69" s="9"/>
      <c r="Y69" s="9"/>
      <c r="Z69" s="9"/>
      <c r="AA69" s="9"/>
      <c r="AB69" s="9"/>
    </row>
    <row r="70" spans="1:28" s="77" customFormat="1" ht="35.25" customHeight="1">
      <c r="A70" s="112" t="s">
        <v>231</v>
      </c>
      <c r="B70" s="83" t="s">
        <v>244</v>
      </c>
      <c r="C70" s="113">
        <v>3</v>
      </c>
      <c r="D70" s="114">
        <v>108</v>
      </c>
      <c r="E70" s="115">
        <v>60</v>
      </c>
      <c r="F70" s="116"/>
      <c r="G70" s="114">
        <v>3</v>
      </c>
      <c r="H70" s="114"/>
      <c r="I70" s="114"/>
      <c r="J70" s="114"/>
      <c r="K70" s="117"/>
      <c r="L70" s="118">
        <f t="shared" si="12"/>
        <v>8</v>
      </c>
      <c r="M70" s="114">
        <v>4</v>
      </c>
      <c r="N70" s="114">
        <v>4</v>
      </c>
      <c r="O70" s="115"/>
      <c r="P70" s="130">
        <f t="shared" si="11"/>
        <v>100</v>
      </c>
      <c r="Q70" s="187"/>
      <c r="R70" s="116"/>
      <c r="S70" s="114"/>
      <c r="T70" s="114">
        <v>8</v>
      </c>
      <c r="U70" s="120"/>
      <c r="V70" s="9"/>
      <c r="W70" s="9"/>
      <c r="X70" s="9"/>
      <c r="Y70" s="9"/>
      <c r="Z70" s="9"/>
      <c r="AA70" s="9"/>
      <c r="AB70" s="9"/>
    </row>
    <row r="71" spans="1:28" s="77" customFormat="1" ht="32.25" customHeight="1">
      <c r="A71" s="112" t="s">
        <v>231</v>
      </c>
      <c r="B71" s="83" t="s">
        <v>245</v>
      </c>
      <c r="C71" s="113"/>
      <c r="D71" s="114"/>
      <c r="E71" s="115"/>
      <c r="F71" s="116"/>
      <c r="G71" s="114"/>
      <c r="H71" s="114"/>
      <c r="I71" s="114"/>
      <c r="J71" s="114"/>
      <c r="K71" s="117"/>
      <c r="L71" s="118"/>
      <c r="M71" s="114"/>
      <c r="N71" s="114"/>
      <c r="O71" s="115"/>
      <c r="P71" s="130"/>
      <c r="Q71" s="187"/>
      <c r="R71" s="116"/>
      <c r="S71" s="114"/>
      <c r="T71" s="114"/>
      <c r="U71" s="120"/>
      <c r="V71" s="9"/>
      <c r="W71" s="9"/>
      <c r="X71" s="9"/>
      <c r="Y71" s="9"/>
      <c r="Z71" s="9"/>
      <c r="AA71" s="9"/>
      <c r="AB71" s="9"/>
    </row>
    <row r="72" spans="1:28" s="77" customFormat="1" ht="36.75" customHeight="1">
      <c r="A72" s="112" t="s">
        <v>232</v>
      </c>
      <c r="B72" s="83" t="s">
        <v>246</v>
      </c>
      <c r="C72" s="113">
        <v>3</v>
      </c>
      <c r="D72" s="114">
        <v>108</v>
      </c>
      <c r="E72" s="115">
        <v>60</v>
      </c>
      <c r="F72" s="116"/>
      <c r="G72" s="114">
        <v>3</v>
      </c>
      <c r="H72" s="114"/>
      <c r="I72" s="114"/>
      <c r="J72" s="114"/>
      <c r="K72" s="117"/>
      <c r="L72" s="118">
        <f t="shared" si="12"/>
        <v>8</v>
      </c>
      <c r="M72" s="114">
        <v>4</v>
      </c>
      <c r="N72" s="114">
        <v>4</v>
      </c>
      <c r="O72" s="115"/>
      <c r="P72" s="130">
        <f t="shared" si="11"/>
        <v>100</v>
      </c>
      <c r="Q72" s="187"/>
      <c r="R72" s="116"/>
      <c r="S72" s="114"/>
      <c r="T72" s="114">
        <v>8</v>
      </c>
      <c r="U72" s="120"/>
      <c r="V72" s="9"/>
      <c r="W72" s="9"/>
      <c r="X72" s="9"/>
      <c r="Y72" s="9"/>
      <c r="Z72" s="9"/>
      <c r="AA72" s="9"/>
      <c r="AB72" s="9"/>
    </row>
    <row r="73" spans="1:28" s="77" customFormat="1" ht="34.5" customHeight="1">
      <c r="A73" s="112" t="s">
        <v>232</v>
      </c>
      <c r="B73" s="83" t="s">
        <v>62</v>
      </c>
      <c r="C73" s="113"/>
      <c r="D73" s="114"/>
      <c r="E73" s="115"/>
      <c r="F73" s="116"/>
      <c r="G73" s="114"/>
      <c r="H73" s="114"/>
      <c r="I73" s="114"/>
      <c r="J73" s="114"/>
      <c r="K73" s="117"/>
      <c r="L73" s="118"/>
      <c r="M73" s="114"/>
      <c r="N73" s="114"/>
      <c r="O73" s="115"/>
      <c r="P73" s="130"/>
      <c r="Q73" s="187"/>
      <c r="R73" s="116"/>
      <c r="S73" s="114"/>
      <c r="T73" s="114"/>
      <c r="U73" s="120"/>
      <c r="V73" s="9"/>
      <c r="W73" s="9"/>
      <c r="X73" s="9"/>
      <c r="Y73" s="9"/>
      <c r="Z73" s="9"/>
      <c r="AA73" s="9"/>
      <c r="AB73" s="9"/>
    </row>
    <row r="74" spans="1:28" s="77" customFormat="1" ht="31.5" customHeight="1">
      <c r="A74" s="112" t="s">
        <v>233</v>
      </c>
      <c r="B74" s="83" t="s">
        <v>247</v>
      </c>
      <c r="C74" s="113">
        <v>3</v>
      </c>
      <c r="D74" s="114">
        <v>108</v>
      </c>
      <c r="E74" s="115">
        <v>38</v>
      </c>
      <c r="F74" s="116"/>
      <c r="G74" s="114">
        <v>3</v>
      </c>
      <c r="H74" s="114"/>
      <c r="I74" s="114"/>
      <c r="J74" s="114"/>
      <c r="K74" s="117"/>
      <c r="L74" s="118">
        <f t="shared" si="12"/>
        <v>8</v>
      </c>
      <c r="M74" s="114">
        <v>4</v>
      </c>
      <c r="N74" s="114">
        <v>4</v>
      </c>
      <c r="O74" s="115"/>
      <c r="P74" s="130">
        <f t="shared" si="11"/>
        <v>100</v>
      </c>
      <c r="Q74" s="187"/>
      <c r="R74" s="116"/>
      <c r="S74" s="114"/>
      <c r="T74" s="114">
        <v>8</v>
      </c>
      <c r="U74" s="120"/>
      <c r="V74" s="9"/>
      <c r="W74" s="9"/>
      <c r="X74" s="9"/>
      <c r="Y74" s="9"/>
      <c r="Z74" s="9"/>
      <c r="AA74" s="9"/>
      <c r="AB74" s="9"/>
    </row>
    <row r="75" spans="1:28" s="77" customFormat="1" ht="18.75" customHeight="1">
      <c r="A75" s="112" t="s">
        <v>233</v>
      </c>
      <c r="B75" s="83" t="s">
        <v>75</v>
      </c>
      <c r="C75" s="113"/>
      <c r="D75" s="114"/>
      <c r="E75" s="115"/>
      <c r="F75" s="116"/>
      <c r="G75" s="114"/>
      <c r="H75" s="114"/>
      <c r="I75" s="114"/>
      <c r="J75" s="114"/>
      <c r="K75" s="117"/>
      <c r="L75" s="118"/>
      <c r="M75" s="114"/>
      <c r="N75" s="114"/>
      <c r="O75" s="115"/>
      <c r="P75" s="130"/>
      <c r="Q75" s="187"/>
      <c r="R75" s="116"/>
      <c r="S75" s="114"/>
      <c r="T75" s="114"/>
      <c r="U75" s="120"/>
      <c r="V75" s="9"/>
      <c r="W75" s="9"/>
      <c r="X75" s="9"/>
      <c r="Y75" s="9"/>
      <c r="Z75" s="9"/>
      <c r="AA75" s="9"/>
      <c r="AB75" s="9"/>
    </row>
    <row r="76" spans="1:28" s="77" customFormat="1" ht="33.75" customHeight="1">
      <c r="A76" s="112" t="s">
        <v>234</v>
      </c>
      <c r="B76" s="83" t="s">
        <v>238</v>
      </c>
      <c r="C76" s="113">
        <v>3</v>
      </c>
      <c r="D76" s="114">
        <v>108</v>
      </c>
      <c r="E76" s="115">
        <v>38</v>
      </c>
      <c r="F76" s="116"/>
      <c r="G76" s="114">
        <v>3</v>
      </c>
      <c r="H76" s="114"/>
      <c r="I76" s="114"/>
      <c r="J76" s="114"/>
      <c r="K76" s="117"/>
      <c r="L76" s="118">
        <f t="shared" si="12"/>
        <v>8</v>
      </c>
      <c r="M76" s="114">
        <v>4</v>
      </c>
      <c r="N76" s="114">
        <v>4</v>
      </c>
      <c r="O76" s="115"/>
      <c r="P76" s="130">
        <f t="shared" si="11"/>
        <v>100</v>
      </c>
      <c r="Q76" s="187"/>
      <c r="R76" s="116"/>
      <c r="S76" s="114"/>
      <c r="T76" s="114">
        <v>8</v>
      </c>
      <c r="U76" s="120"/>
      <c r="V76" s="9"/>
      <c r="W76" s="9"/>
      <c r="X76" s="9"/>
      <c r="Y76" s="9"/>
      <c r="Z76" s="9"/>
      <c r="AA76" s="9"/>
      <c r="AB76" s="9"/>
    </row>
    <row r="77" spans="1:28" s="77" customFormat="1" ht="51" customHeight="1">
      <c r="A77" s="112" t="s">
        <v>234</v>
      </c>
      <c r="B77" s="83" t="s">
        <v>73</v>
      </c>
      <c r="C77" s="113"/>
      <c r="D77" s="114"/>
      <c r="E77" s="115"/>
      <c r="F77" s="116"/>
      <c r="G77" s="114"/>
      <c r="H77" s="114"/>
      <c r="I77" s="114"/>
      <c r="J77" s="114"/>
      <c r="K77" s="117"/>
      <c r="L77" s="118"/>
      <c r="M77" s="114"/>
      <c r="N77" s="114"/>
      <c r="O77" s="115"/>
      <c r="P77" s="130"/>
      <c r="Q77" s="187"/>
      <c r="R77" s="116"/>
      <c r="S77" s="114"/>
      <c r="T77" s="114"/>
      <c r="U77" s="120"/>
      <c r="V77" s="9"/>
      <c r="W77" s="9"/>
      <c r="X77" s="9"/>
      <c r="Y77" s="9"/>
      <c r="Z77" s="9"/>
      <c r="AA77" s="9"/>
      <c r="AB77" s="9"/>
    </row>
    <row r="78" spans="1:28" s="77" customFormat="1" ht="18.75" customHeight="1">
      <c r="A78" s="112" t="s">
        <v>235</v>
      </c>
      <c r="B78" s="83" t="s">
        <v>63</v>
      </c>
      <c r="C78" s="113">
        <v>2</v>
      </c>
      <c r="D78" s="114">
        <v>72</v>
      </c>
      <c r="E78" s="115">
        <v>34</v>
      </c>
      <c r="F78" s="116"/>
      <c r="G78" s="114">
        <v>1</v>
      </c>
      <c r="H78" s="114"/>
      <c r="I78" s="114"/>
      <c r="J78" s="114"/>
      <c r="K78" s="117"/>
      <c r="L78" s="118">
        <f t="shared" si="12"/>
        <v>6</v>
      </c>
      <c r="M78" s="114">
        <v>2</v>
      </c>
      <c r="N78" s="114"/>
      <c r="O78" s="115">
        <v>4</v>
      </c>
      <c r="P78" s="130">
        <f t="shared" si="11"/>
        <v>66</v>
      </c>
      <c r="Q78" s="187"/>
      <c r="R78" s="116">
        <v>6</v>
      </c>
      <c r="S78" s="114"/>
      <c r="T78" s="114"/>
      <c r="U78" s="120"/>
      <c r="V78" s="9"/>
      <c r="W78" s="9"/>
      <c r="X78" s="9"/>
      <c r="Y78" s="9"/>
      <c r="Z78" s="9"/>
      <c r="AA78" s="9"/>
      <c r="AB78" s="9"/>
    </row>
    <row r="79" spans="1:28" s="77" customFormat="1" ht="18.75" customHeight="1">
      <c r="A79" s="112" t="s">
        <v>235</v>
      </c>
      <c r="B79" s="83" t="s">
        <v>74</v>
      </c>
      <c r="C79" s="113"/>
      <c r="D79" s="114"/>
      <c r="E79" s="115"/>
      <c r="F79" s="116"/>
      <c r="G79" s="114"/>
      <c r="H79" s="114"/>
      <c r="I79" s="114"/>
      <c r="J79" s="114"/>
      <c r="K79" s="117"/>
      <c r="L79" s="118"/>
      <c r="M79" s="114"/>
      <c r="N79" s="114"/>
      <c r="O79" s="115"/>
      <c r="P79" s="130"/>
      <c r="Q79" s="187"/>
      <c r="R79" s="116"/>
      <c r="S79" s="114"/>
      <c r="T79" s="114"/>
      <c r="U79" s="120"/>
      <c r="V79" s="9"/>
      <c r="W79" s="9"/>
      <c r="X79" s="9"/>
      <c r="Y79" s="9"/>
      <c r="Z79" s="9"/>
      <c r="AA79" s="9"/>
      <c r="AB79" s="9"/>
    </row>
    <row r="80" spans="1:28" s="77" customFormat="1" ht="36.75" customHeight="1">
      <c r="A80" s="112" t="s">
        <v>236</v>
      </c>
      <c r="B80" s="83" t="s">
        <v>65</v>
      </c>
      <c r="C80" s="113">
        <v>2</v>
      </c>
      <c r="D80" s="114">
        <v>72</v>
      </c>
      <c r="E80" s="115">
        <v>38</v>
      </c>
      <c r="F80" s="116"/>
      <c r="G80" s="114">
        <v>3</v>
      </c>
      <c r="H80" s="114"/>
      <c r="I80" s="114"/>
      <c r="J80" s="114"/>
      <c r="K80" s="117"/>
      <c r="L80" s="118">
        <f t="shared" si="12"/>
        <v>8</v>
      </c>
      <c r="M80" s="114">
        <v>4</v>
      </c>
      <c r="N80" s="114">
        <v>4</v>
      </c>
      <c r="O80" s="115"/>
      <c r="P80" s="130">
        <f t="shared" si="11"/>
        <v>64</v>
      </c>
      <c r="Q80" s="187"/>
      <c r="R80" s="116"/>
      <c r="S80" s="114"/>
      <c r="T80" s="114">
        <v>8</v>
      </c>
      <c r="U80" s="120"/>
      <c r="V80" s="9"/>
      <c r="W80" s="9"/>
      <c r="X80" s="9"/>
      <c r="Y80" s="9"/>
      <c r="Z80" s="9"/>
      <c r="AA80" s="9"/>
      <c r="AB80" s="9"/>
    </row>
    <row r="81" spans="1:28" s="77" customFormat="1" ht="32.25" customHeight="1">
      <c r="A81" s="112" t="s">
        <v>236</v>
      </c>
      <c r="B81" s="83" t="s">
        <v>66</v>
      </c>
      <c r="C81" s="113"/>
      <c r="D81" s="114"/>
      <c r="E81" s="115"/>
      <c r="F81" s="116"/>
      <c r="G81" s="114"/>
      <c r="H81" s="114"/>
      <c r="I81" s="114"/>
      <c r="J81" s="114"/>
      <c r="K81" s="117"/>
      <c r="L81" s="118"/>
      <c r="M81" s="114"/>
      <c r="N81" s="114"/>
      <c r="O81" s="115"/>
      <c r="P81" s="130"/>
      <c r="Q81" s="187"/>
      <c r="R81" s="116"/>
      <c r="S81" s="114"/>
      <c r="T81" s="114"/>
      <c r="U81" s="120"/>
      <c r="V81" s="9"/>
      <c r="W81" s="9"/>
      <c r="X81" s="9"/>
      <c r="Y81" s="9"/>
      <c r="Z81" s="9"/>
      <c r="AA81" s="9"/>
      <c r="AB81" s="9"/>
    </row>
    <row r="82" spans="1:28" s="77" customFormat="1" ht="18.75" customHeight="1">
      <c r="A82" s="112" t="s">
        <v>237</v>
      </c>
      <c r="B82" s="83" t="s">
        <v>31</v>
      </c>
      <c r="C82" s="113">
        <v>2</v>
      </c>
      <c r="D82" s="114">
        <v>72</v>
      </c>
      <c r="E82" s="115">
        <v>28</v>
      </c>
      <c r="F82" s="116"/>
      <c r="G82" s="114">
        <v>1</v>
      </c>
      <c r="H82" s="114"/>
      <c r="I82" s="114"/>
      <c r="J82" s="114"/>
      <c r="K82" s="117"/>
      <c r="L82" s="118">
        <f t="shared" si="12"/>
        <v>6</v>
      </c>
      <c r="M82" s="114">
        <v>2</v>
      </c>
      <c r="N82" s="114"/>
      <c r="O82" s="115">
        <v>4</v>
      </c>
      <c r="P82" s="130">
        <f t="shared" si="11"/>
        <v>66</v>
      </c>
      <c r="Q82" s="187"/>
      <c r="R82" s="116">
        <v>6</v>
      </c>
      <c r="S82" s="114"/>
      <c r="T82" s="114"/>
      <c r="U82" s="120"/>
      <c r="V82" s="9"/>
      <c r="W82" s="9"/>
      <c r="X82" s="9"/>
      <c r="Y82" s="9"/>
      <c r="Z82" s="9"/>
      <c r="AA82" s="9"/>
      <c r="AB82" s="9"/>
    </row>
    <row r="83" spans="1:28" s="77" customFormat="1" ht="35.25" customHeight="1" thickBot="1">
      <c r="A83" s="112" t="s">
        <v>237</v>
      </c>
      <c r="B83" s="83" t="s">
        <v>248</v>
      </c>
      <c r="C83" s="113"/>
      <c r="D83" s="114"/>
      <c r="E83" s="115"/>
      <c r="F83" s="116"/>
      <c r="G83" s="114"/>
      <c r="H83" s="114"/>
      <c r="I83" s="114"/>
      <c r="J83" s="114"/>
      <c r="K83" s="117"/>
      <c r="L83" s="118"/>
      <c r="M83" s="114"/>
      <c r="N83" s="114"/>
      <c r="O83" s="115"/>
      <c r="P83" s="130"/>
      <c r="Q83" s="196"/>
      <c r="R83" s="116"/>
      <c r="S83" s="114"/>
      <c r="T83" s="114"/>
      <c r="U83" s="121"/>
      <c r="V83" s="9"/>
      <c r="W83" s="9"/>
      <c r="X83" s="9"/>
      <c r="Y83" s="9"/>
      <c r="Z83" s="9"/>
      <c r="AA83" s="9"/>
      <c r="AB83" s="9"/>
    </row>
    <row r="84" spans="1:28" s="82" customFormat="1" ht="20.25" customHeight="1" thickBot="1">
      <c r="A84" s="87"/>
      <c r="B84" s="88" t="s">
        <v>307</v>
      </c>
      <c r="C84" s="89">
        <f aca="true" t="shared" si="13" ref="C84:U84">C15</f>
        <v>192</v>
      </c>
      <c r="D84" s="90">
        <f t="shared" si="13"/>
        <v>7240</v>
      </c>
      <c r="E84" s="91">
        <f t="shared" si="13"/>
        <v>3856</v>
      </c>
      <c r="F84" s="92">
        <f t="shared" si="13"/>
        <v>22</v>
      </c>
      <c r="G84" s="90">
        <f t="shared" si="13"/>
        <v>27</v>
      </c>
      <c r="H84" s="90">
        <f t="shared" si="13"/>
        <v>5</v>
      </c>
      <c r="I84" s="90">
        <f t="shared" si="13"/>
        <v>19</v>
      </c>
      <c r="J84" s="90">
        <f t="shared" si="13"/>
        <v>4</v>
      </c>
      <c r="K84" s="93">
        <f t="shared" si="13"/>
        <v>5</v>
      </c>
      <c r="L84" s="89">
        <f t="shared" si="13"/>
        <v>538</v>
      </c>
      <c r="M84" s="90">
        <f t="shared" si="13"/>
        <v>218</v>
      </c>
      <c r="N84" s="90">
        <f t="shared" si="13"/>
        <v>232</v>
      </c>
      <c r="O84" s="93">
        <f t="shared" si="13"/>
        <v>88</v>
      </c>
      <c r="P84" s="178">
        <f t="shared" si="13"/>
        <v>6063</v>
      </c>
      <c r="Q84" s="94">
        <f t="shared" si="13"/>
        <v>639</v>
      </c>
      <c r="R84" s="92">
        <f t="shared" si="13"/>
        <v>174</v>
      </c>
      <c r="S84" s="90">
        <f t="shared" si="13"/>
        <v>174</v>
      </c>
      <c r="T84" s="90">
        <f t="shared" si="13"/>
        <v>190</v>
      </c>
      <c r="U84" s="91">
        <f t="shared" si="13"/>
        <v>0</v>
      </c>
      <c r="V84" s="9"/>
      <c r="W84" s="9"/>
      <c r="X84" s="9"/>
      <c r="Y84" s="9"/>
      <c r="Z84" s="9"/>
      <c r="AA84" s="9"/>
      <c r="AB84" s="9"/>
    </row>
    <row r="85" spans="1:28" s="82" customFormat="1" ht="21" customHeight="1">
      <c r="A85" s="96" t="s">
        <v>250</v>
      </c>
      <c r="B85" s="84" t="s">
        <v>251</v>
      </c>
      <c r="C85" s="81">
        <f>C86+C90</f>
        <v>42</v>
      </c>
      <c r="D85" s="103">
        <f>D86+D90</f>
        <v>1512</v>
      </c>
      <c r="E85" s="107"/>
      <c r="F85" s="79"/>
      <c r="G85" s="80"/>
      <c r="H85" s="80"/>
      <c r="I85" s="80"/>
      <c r="J85" s="80"/>
      <c r="K85" s="74"/>
      <c r="L85" s="81"/>
      <c r="M85" s="80"/>
      <c r="N85" s="80"/>
      <c r="O85" s="74"/>
      <c r="P85" s="97"/>
      <c r="Q85" s="197"/>
      <c r="R85" s="182"/>
      <c r="S85" s="99"/>
      <c r="T85" s="99"/>
      <c r="U85" s="95"/>
      <c r="V85" s="9"/>
      <c r="W85" s="9"/>
      <c r="X85" s="9"/>
      <c r="Y85" s="9"/>
      <c r="Z85" s="9"/>
      <c r="AA85" s="9"/>
      <c r="AB85" s="9"/>
    </row>
    <row r="86" spans="1:28" s="82" customFormat="1" ht="27" customHeight="1">
      <c r="A86" s="96" t="s">
        <v>252</v>
      </c>
      <c r="B86" s="84" t="s">
        <v>67</v>
      </c>
      <c r="C86" s="81">
        <f>SUM(C87:C89)</f>
        <v>15</v>
      </c>
      <c r="D86" s="103">
        <f>SUM(D87:D89)</f>
        <v>540</v>
      </c>
      <c r="E86" s="107"/>
      <c r="F86" s="79"/>
      <c r="G86" s="80"/>
      <c r="H86" s="80"/>
      <c r="I86" s="80"/>
      <c r="J86" s="80"/>
      <c r="K86" s="74"/>
      <c r="L86" s="81"/>
      <c r="M86" s="80"/>
      <c r="N86" s="80"/>
      <c r="O86" s="74"/>
      <c r="P86" s="97"/>
      <c r="Q86" s="193"/>
      <c r="R86" s="182"/>
      <c r="S86" s="99"/>
      <c r="T86" s="99"/>
      <c r="U86" s="95"/>
      <c r="V86" s="9"/>
      <c r="W86" s="9"/>
      <c r="X86" s="9"/>
      <c r="Y86" s="9"/>
      <c r="Z86" s="9"/>
      <c r="AA86" s="9"/>
      <c r="AB86" s="9"/>
    </row>
    <row r="87" spans="1:28" s="82" customFormat="1" ht="27" customHeight="1">
      <c r="A87" s="76" t="s">
        <v>253</v>
      </c>
      <c r="B87" s="83" t="s">
        <v>308</v>
      </c>
      <c r="C87" s="110">
        <v>4.5</v>
      </c>
      <c r="D87" s="108">
        <v>162</v>
      </c>
      <c r="E87" s="107"/>
      <c r="F87" s="79"/>
      <c r="G87" s="80"/>
      <c r="H87" s="80"/>
      <c r="I87" s="80"/>
      <c r="J87" s="80"/>
      <c r="K87" s="74"/>
      <c r="L87" s="81"/>
      <c r="M87" s="80"/>
      <c r="N87" s="80"/>
      <c r="O87" s="74"/>
      <c r="P87" s="97"/>
      <c r="Q87" s="193"/>
      <c r="R87" s="182">
        <v>162</v>
      </c>
      <c r="S87" s="99"/>
      <c r="T87" s="99"/>
      <c r="U87" s="95"/>
      <c r="V87" s="9"/>
      <c r="W87" s="9"/>
      <c r="X87" s="9"/>
      <c r="Y87" s="9"/>
      <c r="Z87" s="9"/>
      <c r="AA87" s="9"/>
      <c r="AB87" s="9"/>
    </row>
    <row r="88" spans="1:28" s="82" customFormat="1" ht="30" customHeight="1">
      <c r="A88" s="76" t="s">
        <v>254</v>
      </c>
      <c r="B88" s="83" t="s">
        <v>309</v>
      </c>
      <c r="C88" s="110">
        <v>4.5</v>
      </c>
      <c r="D88" s="108">
        <v>162</v>
      </c>
      <c r="E88" s="107"/>
      <c r="F88" s="79"/>
      <c r="G88" s="80"/>
      <c r="H88" s="80"/>
      <c r="I88" s="80"/>
      <c r="J88" s="80"/>
      <c r="K88" s="74"/>
      <c r="L88" s="81"/>
      <c r="M88" s="80"/>
      <c r="N88" s="80"/>
      <c r="O88" s="74"/>
      <c r="P88" s="97"/>
      <c r="Q88" s="193"/>
      <c r="R88" s="182"/>
      <c r="S88" s="99">
        <v>162</v>
      </c>
      <c r="T88" s="99"/>
      <c r="U88" s="95"/>
      <c r="V88" s="9"/>
      <c r="W88" s="9"/>
      <c r="X88" s="9"/>
      <c r="Y88" s="9"/>
      <c r="Z88" s="9"/>
      <c r="AA88" s="9"/>
      <c r="AB88" s="9"/>
    </row>
    <row r="89" spans="1:28" s="82" customFormat="1" ht="31.5" customHeight="1">
      <c r="A89" s="76" t="s">
        <v>255</v>
      </c>
      <c r="B89" s="83" t="s">
        <v>310</v>
      </c>
      <c r="C89" s="98">
        <v>6</v>
      </c>
      <c r="D89" s="108">
        <v>216</v>
      </c>
      <c r="E89" s="107"/>
      <c r="F89" s="79"/>
      <c r="G89" s="80"/>
      <c r="H89" s="80"/>
      <c r="I89" s="80"/>
      <c r="J89" s="80"/>
      <c r="K89" s="74"/>
      <c r="L89" s="81"/>
      <c r="M89" s="80"/>
      <c r="N89" s="80"/>
      <c r="O89" s="74"/>
      <c r="P89" s="97"/>
      <c r="Q89" s="193"/>
      <c r="R89" s="182"/>
      <c r="S89" s="99">
        <v>216</v>
      </c>
      <c r="T89" s="99"/>
      <c r="U89" s="165"/>
      <c r="V89" s="9"/>
      <c r="W89" s="9"/>
      <c r="X89" s="9"/>
      <c r="Y89" s="9"/>
      <c r="Z89" s="9"/>
      <c r="AA89" s="9"/>
      <c r="AB89" s="9"/>
    </row>
    <row r="90" spans="1:28" s="82" customFormat="1" ht="21.75" customHeight="1">
      <c r="A90" s="96" t="s">
        <v>256</v>
      </c>
      <c r="B90" s="100" t="s">
        <v>68</v>
      </c>
      <c r="C90" s="101">
        <f>C91+C92</f>
        <v>27</v>
      </c>
      <c r="D90" s="103">
        <f>D91+D92</f>
        <v>972</v>
      </c>
      <c r="E90" s="104"/>
      <c r="F90" s="101"/>
      <c r="G90" s="73"/>
      <c r="H90" s="73"/>
      <c r="I90" s="73"/>
      <c r="J90" s="73"/>
      <c r="K90" s="102"/>
      <c r="L90" s="96"/>
      <c r="M90" s="103"/>
      <c r="N90" s="103"/>
      <c r="O90" s="104"/>
      <c r="P90" s="105"/>
      <c r="Q90" s="192"/>
      <c r="R90" s="183"/>
      <c r="S90" s="103"/>
      <c r="T90" s="103"/>
      <c r="U90" s="165"/>
      <c r="V90" s="9"/>
      <c r="W90" s="9"/>
      <c r="X90" s="9"/>
      <c r="Y90" s="9"/>
      <c r="Z90" s="9"/>
      <c r="AA90" s="9"/>
      <c r="AB90" s="9"/>
    </row>
    <row r="91" spans="1:28" s="82" customFormat="1" ht="21.75" customHeight="1">
      <c r="A91" s="76" t="s">
        <v>257</v>
      </c>
      <c r="B91" s="78" t="s">
        <v>311</v>
      </c>
      <c r="C91" s="79">
        <v>15</v>
      </c>
      <c r="D91" s="108">
        <v>540</v>
      </c>
      <c r="E91" s="104"/>
      <c r="F91" s="101"/>
      <c r="G91" s="73"/>
      <c r="H91" s="73"/>
      <c r="I91" s="73"/>
      <c r="J91" s="73"/>
      <c r="K91" s="102"/>
      <c r="L91" s="96"/>
      <c r="M91" s="103"/>
      <c r="N91" s="103"/>
      <c r="O91" s="104"/>
      <c r="P91" s="105"/>
      <c r="Q91" s="192"/>
      <c r="R91" s="183"/>
      <c r="S91" s="108"/>
      <c r="T91" s="108">
        <v>270</v>
      </c>
      <c r="U91" s="107">
        <v>270</v>
      </c>
      <c r="V91" s="9"/>
      <c r="W91" s="9"/>
      <c r="X91" s="9"/>
      <c r="Y91" s="9"/>
      <c r="Z91" s="9"/>
      <c r="AA91" s="9"/>
      <c r="AB91" s="9"/>
    </row>
    <row r="92" spans="1:28" s="82" customFormat="1" ht="21.75" customHeight="1">
      <c r="A92" s="76" t="s">
        <v>258</v>
      </c>
      <c r="B92" s="78" t="s">
        <v>312</v>
      </c>
      <c r="C92" s="79">
        <v>12</v>
      </c>
      <c r="D92" s="108">
        <v>432</v>
      </c>
      <c r="E92" s="104"/>
      <c r="F92" s="101"/>
      <c r="G92" s="73"/>
      <c r="H92" s="73"/>
      <c r="I92" s="73"/>
      <c r="J92" s="73"/>
      <c r="K92" s="102"/>
      <c r="L92" s="96"/>
      <c r="M92" s="103"/>
      <c r="N92" s="103"/>
      <c r="O92" s="104"/>
      <c r="P92" s="105"/>
      <c r="Q92" s="192"/>
      <c r="R92" s="183"/>
      <c r="S92" s="103"/>
      <c r="T92" s="103"/>
      <c r="U92" s="107">
        <v>432</v>
      </c>
      <c r="V92" s="9"/>
      <c r="W92" s="9"/>
      <c r="X92" s="9"/>
      <c r="Y92" s="9"/>
      <c r="Z92" s="9"/>
      <c r="AA92" s="9"/>
      <c r="AB92" s="9"/>
    </row>
    <row r="93" spans="1:28" s="82" customFormat="1" ht="21.75" customHeight="1">
      <c r="A93" s="96" t="s">
        <v>259</v>
      </c>
      <c r="B93" s="100" t="s">
        <v>260</v>
      </c>
      <c r="C93" s="101">
        <v>6</v>
      </c>
      <c r="D93" s="103">
        <v>216</v>
      </c>
      <c r="E93" s="109"/>
      <c r="F93" s="79"/>
      <c r="G93" s="80"/>
      <c r="H93" s="80"/>
      <c r="I93" s="80"/>
      <c r="J93" s="80"/>
      <c r="K93" s="74"/>
      <c r="L93" s="81"/>
      <c r="M93" s="80"/>
      <c r="N93" s="80"/>
      <c r="O93" s="74"/>
      <c r="P93" s="106"/>
      <c r="Q93" s="194"/>
      <c r="R93" s="182"/>
      <c r="S93" s="99"/>
      <c r="T93" s="99"/>
      <c r="U93" s="165">
        <v>216</v>
      </c>
      <c r="V93" s="9"/>
      <c r="W93" s="9"/>
      <c r="X93" s="9"/>
      <c r="Y93" s="9"/>
      <c r="Z93" s="9"/>
      <c r="AA93" s="9"/>
      <c r="AB93" s="9"/>
    </row>
    <row r="94" spans="1:28" s="82" customFormat="1" ht="21" customHeight="1">
      <c r="A94" s="76"/>
      <c r="B94" s="100" t="s">
        <v>318</v>
      </c>
      <c r="C94" s="85">
        <f>C84+C85+C93</f>
        <v>240</v>
      </c>
      <c r="D94" s="86">
        <f>D84+D85+D93</f>
        <v>8968</v>
      </c>
      <c r="E94" s="104"/>
      <c r="F94" s="101"/>
      <c r="G94" s="80"/>
      <c r="H94" s="80"/>
      <c r="I94" s="80"/>
      <c r="J94" s="80"/>
      <c r="K94" s="74"/>
      <c r="L94" s="81"/>
      <c r="M94" s="80"/>
      <c r="N94" s="80"/>
      <c r="O94" s="74"/>
      <c r="P94" s="106"/>
      <c r="Q94" s="194"/>
      <c r="R94" s="182"/>
      <c r="S94" s="99"/>
      <c r="T94" s="99"/>
      <c r="U94" s="165"/>
      <c r="V94" s="9"/>
      <c r="W94" s="9"/>
      <c r="X94" s="9"/>
      <c r="Y94" s="9"/>
      <c r="Z94" s="9"/>
      <c r="AA94" s="9"/>
      <c r="AB94" s="9"/>
    </row>
    <row r="95" spans="1:28" s="82" customFormat="1" ht="21" customHeight="1">
      <c r="A95" s="211" t="s">
        <v>313</v>
      </c>
      <c r="B95" s="199" t="s">
        <v>314</v>
      </c>
      <c r="C95" s="200">
        <v>2</v>
      </c>
      <c r="D95" s="201">
        <v>72</v>
      </c>
      <c r="E95" s="202">
        <v>28</v>
      </c>
      <c r="F95" s="203"/>
      <c r="G95" s="204"/>
      <c r="H95" s="204"/>
      <c r="I95" s="204"/>
      <c r="J95" s="204"/>
      <c r="K95" s="205"/>
      <c r="L95" s="206"/>
      <c r="M95" s="204"/>
      <c r="N95" s="204"/>
      <c r="O95" s="205"/>
      <c r="P95" s="207"/>
      <c r="Q95" s="208"/>
      <c r="R95" s="209"/>
      <c r="S95" s="210"/>
      <c r="T95" s="210"/>
      <c r="U95" s="224"/>
      <c r="V95" s="9"/>
      <c r="W95" s="9"/>
      <c r="X95" s="9"/>
      <c r="Y95" s="9"/>
      <c r="Z95" s="9"/>
      <c r="AA95" s="9"/>
      <c r="AB95" s="9"/>
    </row>
    <row r="96" spans="1:28" s="82" customFormat="1" ht="21" customHeight="1">
      <c r="A96" s="198" t="s">
        <v>315</v>
      </c>
      <c r="B96" s="212" t="s">
        <v>316</v>
      </c>
      <c r="C96" s="213">
        <v>2</v>
      </c>
      <c r="D96" s="214">
        <v>72</v>
      </c>
      <c r="E96" s="215">
        <v>28</v>
      </c>
      <c r="F96" s="203"/>
      <c r="G96" s="204"/>
      <c r="H96" s="204"/>
      <c r="I96" s="204"/>
      <c r="J96" s="204"/>
      <c r="K96" s="205"/>
      <c r="L96" s="206">
        <f>M96+N96+O96</f>
        <v>4</v>
      </c>
      <c r="M96" s="204">
        <v>2</v>
      </c>
      <c r="N96" s="204"/>
      <c r="O96" s="205">
        <v>2</v>
      </c>
      <c r="P96" s="226">
        <f>D96-L96</f>
        <v>68</v>
      </c>
      <c r="Q96" s="227"/>
      <c r="R96" s="209">
        <v>4</v>
      </c>
      <c r="S96" s="210"/>
      <c r="T96" s="210"/>
      <c r="U96" s="224"/>
      <c r="V96" s="9"/>
      <c r="W96" s="9"/>
      <c r="X96" s="9"/>
      <c r="Y96" s="9"/>
      <c r="Z96" s="9"/>
      <c r="AA96" s="9"/>
      <c r="AB96" s="9"/>
    </row>
    <row r="97" spans="1:28" s="82" customFormat="1" ht="21" customHeight="1">
      <c r="A97" s="198"/>
      <c r="B97" s="199" t="s">
        <v>317</v>
      </c>
      <c r="C97" s="200">
        <f>C94+C95</f>
        <v>242</v>
      </c>
      <c r="D97" s="201">
        <f>D94+D95</f>
        <v>9040</v>
      </c>
      <c r="E97" s="202">
        <f>E84+E95</f>
        <v>3884</v>
      </c>
      <c r="F97" s="216"/>
      <c r="G97" s="217"/>
      <c r="H97" s="217"/>
      <c r="I97" s="217"/>
      <c r="J97" s="217"/>
      <c r="K97" s="218"/>
      <c r="L97" s="219"/>
      <c r="M97" s="217"/>
      <c r="N97" s="217"/>
      <c r="O97" s="218"/>
      <c r="P97" s="220"/>
      <c r="Q97" s="221"/>
      <c r="R97" s="222"/>
      <c r="S97" s="223"/>
      <c r="T97" s="223"/>
      <c r="U97" s="225"/>
      <c r="V97" s="9"/>
      <c r="W97" s="9"/>
      <c r="X97" s="9"/>
      <c r="Y97" s="9"/>
      <c r="Z97" s="9"/>
      <c r="AA97" s="9"/>
      <c r="AB97" s="9"/>
    </row>
    <row r="98" spans="1:28" s="82" customFormat="1" ht="21" customHeight="1" thickBot="1">
      <c r="A98" s="35"/>
      <c r="B98" s="36"/>
      <c r="C98" s="37"/>
      <c r="D98" s="38"/>
      <c r="E98" s="39"/>
      <c r="F98" s="40"/>
      <c r="G98" s="41"/>
      <c r="H98" s="41"/>
      <c r="I98" s="41"/>
      <c r="J98" s="41"/>
      <c r="K98" s="42"/>
      <c r="L98" s="43"/>
      <c r="M98" s="41"/>
      <c r="N98" s="41"/>
      <c r="O98" s="42"/>
      <c r="P98" s="44"/>
      <c r="Q98" s="195"/>
      <c r="R98" s="184"/>
      <c r="S98" s="45"/>
      <c r="T98" s="45"/>
      <c r="U98" s="166"/>
      <c r="V98" s="9"/>
      <c r="W98" s="9"/>
      <c r="X98" s="9"/>
      <c r="Y98" s="9"/>
      <c r="Z98" s="9"/>
      <c r="AA98" s="9"/>
      <c r="AB98" s="9"/>
    </row>
    <row r="99" spans="1:28" ht="21.75" customHeight="1">
      <c r="A99" s="46"/>
      <c r="B99" s="47"/>
      <c r="C99" s="47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10"/>
      <c r="V99" s="9"/>
      <c r="W99" s="9"/>
      <c r="X99" s="9"/>
      <c r="Y99" s="9"/>
      <c r="Z99" s="9"/>
      <c r="AA99" s="9"/>
      <c r="AB99" s="9"/>
    </row>
    <row r="100" spans="1:28" ht="15" customHeight="1">
      <c r="A100" s="25"/>
      <c r="B100" s="377"/>
      <c r="C100" s="377"/>
      <c r="D100" s="377"/>
      <c r="E100" s="377"/>
      <c r="F100" s="377"/>
      <c r="G100" s="377"/>
      <c r="H100" s="377"/>
      <c r="I100" s="377"/>
      <c r="J100" s="377"/>
      <c r="K100" s="377"/>
      <c r="L100" s="377"/>
      <c r="M100" s="377"/>
      <c r="N100" s="377"/>
      <c r="O100" s="377"/>
      <c r="P100" s="377"/>
      <c r="Q100" s="377"/>
      <c r="R100" s="377"/>
      <c r="S100" s="377"/>
      <c r="T100" s="377"/>
      <c r="U100" s="10"/>
      <c r="V100" s="9"/>
      <c r="W100" s="9"/>
      <c r="X100" s="9"/>
      <c r="Y100" s="9"/>
      <c r="Z100" s="9"/>
      <c r="AA100" s="9"/>
      <c r="AB100" s="9"/>
    </row>
    <row r="101" spans="1:28" ht="15.75">
      <c r="A101" s="26"/>
      <c r="B101" s="14"/>
      <c r="C101" s="15"/>
      <c r="D101" s="15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0"/>
      <c r="V101" s="9"/>
      <c r="W101" s="9"/>
      <c r="X101" s="9"/>
      <c r="Y101" s="9"/>
      <c r="Z101" s="9"/>
      <c r="AA101" s="9"/>
      <c r="AB101" s="9"/>
    </row>
    <row r="102" spans="1:28" ht="22.5" customHeight="1">
      <c r="A102" s="26"/>
      <c r="B102" s="378"/>
      <c r="C102" s="378"/>
      <c r="D102" s="378"/>
      <c r="E102" s="378"/>
      <c r="F102" s="378"/>
      <c r="G102" s="378"/>
      <c r="H102" s="378"/>
      <c r="I102" s="378"/>
      <c r="J102" s="378"/>
      <c r="K102" s="378"/>
      <c r="L102" s="378"/>
      <c r="M102" s="378"/>
      <c r="N102" s="378"/>
      <c r="O102" s="378"/>
      <c r="P102" s="378"/>
      <c r="Q102" s="378"/>
      <c r="R102" s="378"/>
      <c r="S102" s="378"/>
      <c r="T102" s="378"/>
      <c r="U102" s="10"/>
      <c r="V102" s="9"/>
      <c r="W102" s="9"/>
      <c r="X102" s="9"/>
      <c r="Y102" s="9"/>
      <c r="Z102" s="9"/>
      <c r="AA102" s="9"/>
      <c r="AB102" s="9"/>
    </row>
    <row r="103" spans="1:28" ht="23.25" customHeight="1">
      <c r="A103" s="26"/>
      <c r="B103" s="18"/>
      <c r="C103" s="15"/>
      <c r="D103" s="15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0"/>
      <c r="V103" s="9"/>
      <c r="W103" s="9"/>
      <c r="X103" s="9"/>
      <c r="Y103" s="9"/>
      <c r="Z103" s="9"/>
      <c r="AA103" s="9"/>
      <c r="AB103" s="9"/>
    </row>
    <row r="104" spans="1:28" ht="18.75" customHeight="1">
      <c r="A104" s="26"/>
      <c r="B104" s="17"/>
      <c r="C104" s="19"/>
      <c r="D104" s="19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361"/>
      <c r="P104" s="361"/>
      <c r="Q104" s="361"/>
      <c r="R104" s="361"/>
      <c r="S104" s="361"/>
      <c r="T104" s="361"/>
      <c r="U104" s="10"/>
      <c r="V104" s="9"/>
      <c r="W104" s="9"/>
      <c r="X104" s="9"/>
      <c r="Y104" s="9"/>
      <c r="Z104" s="9"/>
      <c r="AA104" s="9"/>
      <c r="AB104" s="9"/>
    </row>
    <row r="105" spans="2:28" ht="19.5" customHeight="1">
      <c r="B105" s="11"/>
      <c r="C105" s="12"/>
      <c r="D105" s="12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V105" s="9"/>
      <c r="W105" s="9"/>
      <c r="X105" s="9"/>
      <c r="Y105" s="9"/>
      <c r="Z105" s="9"/>
      <c r="AA105" s="9"/>
      <c r="AB105" s="9"/>
    </row>
    <row r="106" spans="2:28" ht="19.5" customHeight="1">
      <c r="B106" s="13"/>
      <c r="C106" s="12"/>
      <c r="D106" s="12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379"/>
      <c r="P106" s="379"/>
      <c r="Q106" s="379"/>
      <c r="R106" s="379"/>
      <c r="S106" s="379"/>
      <c r="T106" s="379"/>
      <c r="V106" s="9"/>
      <c r="W106" s="9"/>
      <c r="X106" s="9"/>
      <c r="Y106" s="9"/>
      <c r="Z106" s="9"/>
      <c r="AA106" s="9"/>
      <c r="AB106" s="9"/>
    </row>
    <row r="107" spans="2:28" ht="11.25" customHeight="1">
      <c r="B107" s="11"/>
      <c r="C107" s="12"/>
      <c r="D107" s="12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V107" s="9"/>
      <c r="W107" s="9"/>
      <c r="X107" s="9"/>
      <c r="Y107" s="9"/>
      <c r="Z107" s="9"/>
      <c r="AA107" s="9"/>
      <c r="AB107" s="9"/>
    </row>
    <row r="108" spans="2:28" ht="12" customHeight="1">
      <c r="B108" s="11"/>
      <c r="C108" s="12"/>
      <c r="D108" s="12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V108" s="9"/>
      <c r="W108" s="9"/>
      <c r="X108" s="9"/>
      <c r="Y108" s="9"/>
      <c r="Z108" s="9"/>
      <c r="AA108" s="9"/>
      <c r="AB108" s="9"/>
    </row>
    <row r="109" spans="2:28" ht="12.75">
      <c r="B109" s="11"/>
      <c r="C109" s="12"/>
      <c r="D109" s="12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V109" s="9"/>
      <c r="W109" s="9"/>
      <c r="X109" s="9"/>
      <c r="Y109" s="9"/>
      <c r="Z109" s="9"/>
      <c r="AA109" s="9"/>
      <c r="AB109" s="9"/>
    </row>
    <row r="110" spans="2:28" ht="12.75"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0"/>
      <c r="O110" s="10"/>
      <c r="P110" s="10"/>
      <c r="Q110" s="10"/>
      <c r="R110" s="10"/>
      <c r="S110" s="10"/>
      <c r="T110" s="10"/>
      <c r="V110" s="9"/>
      <c r="W110" s="9"/>
      <c r="X110" s="9"/>
      <c r="Y110" s="9"/>
      <c r="Z110" s="9"/>
      <c r="AA110" s="9"/>
      <c r="AB110" s="9"/>
    </row>
    <row r="111" spans="2:20" ht="12.75"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0"/>
      <c r="O111" s="10"/>
      <c r="P111" s="10"/>
      <c r="Q111" s="10"/>
      <c r="R111" s="10"/>
      <c r="S111" s="10"/>
      <c r="T111" s="10"/>
    </row>
    <row r="112" spans="2:20" ht="12.75"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0"/>
      <c r="O112" s="10"/>
      <c r="P112" s="10"/>
      <c r="Q112" s="10"/>
      <c r="R112" s="10"/>
      <c r="S112" s="10"/>
      <c r="T112" s="10"/>
    </row>
    <row r="113" spans="2:20" ht="12.75"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0"/>
      <c r="O113" s="10"/>
      <c r="P113" s="10"/>
      <c r="Q113" s="10"/>
      <c r="R113" s="10"/>
      <c r="S113" s="10"/>
      <c r="T113" s="10"/>
    </row>
    <row r="114" spans="2:20" ht="12.75"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0"/>
      <c r="O114" s="10"/>
      <c r="P114" s="10"/>
      <c r="Q114" s="10"/>
      <c r="R114" s="10"/>
      <c r="S114" s="10"/>
      <c r="T114" s="10"/>
    </row>
    <row r="115" spans="2:20" ht="12.75"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0"/>
      <c r="O115" s="10"/>
      <c r="P115" s="10"/>
      <c r="Q115" s="10"/>
      <c r="R115" s="10"/>
      <c r="S115" s="10"/>
      <c r="T115" s="10"/>
    </row>
    <row r="116" spans="2:20" ht="12.75"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0"/>
      <c r="O116" s="10"/>
      <c r="P116" s="10"/>
      <c r="Q116" s="10"/>
      <c r="R116" s="10"/>
      <c r="S116" s="10"/>
      <c r="T116" s="10"/>
    </row>
    <row r="117" spans="2:20" ht="12.75"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0"/>
      <c r="O117" s="10"/>
      <c r="P117" s="10"/>
      <c r="Q117" s="10"/>
      <c r="R117" s="10"/>
      <c r="S117" s="10"/>
      <c r="T117" s="10"/>
    </row>
    <row r="118" spans="2:20" ht="12.75"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0"/>
      <c r="O118" s="10"/>
      <c r="P118" s="10"/>
      <c r="Q118" s="10"/>
      <c r="R118" s="10"/>
      <c r="S118" s="10"/>
      <c r="T118" s="10"/>
    </row>
    <row r="119" spans="2:20" ht="12.75"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0"/>
      <c r="O119" s="10"/>
      <c r="P119" s="10"/>
      <c r="Q119" s="10"/>
      <c r="R119" s="10"/>
      <c r="S119" s="10"/>
      <c r="T119" s="10"/>
    </row>
    <row r="120" spans="2:20" ht="12.75"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0"/>
      <c r="O120" s="10"/>
      <c r="P120" s="10"/>
      <c r="Q120" s="10"/>
      <c r="R120" s="10"/>
      <c r="S120" s="10"/>
      <c r="T120" s="10"/>
    </row>
    <row r="121" spans="2:20" ht="12.75"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0"/>
      <c r="O121" s="10"/>
      <c r="P121" s="10"/>
      <c r="Q121" s="10"/>
      <c r="R121" s="10"/>
      <c r="S121" s="10"/>
      <c r="T121" s="10"/>
    </row>
    <row r="122" spans="2:20" ht="12.75"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0"/>
      <c r="O122" s="10"/>
      <c r="P122" s="10"/>
      <c r="Q122" s="10"/>
      <c r="R122" s="10"/>
      <c r="S122" s="10"/>
      <c r="T122" s="10"/>
    </row>
    <row r="123" spans="2:20" ht="12.75"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0"/>
      <c r="O123" s="10"/>
      <c r="P123" s="10"/>
      <c r="Q123" s="10"/>
      <c r="R123" s="10"/>
      <c r="S123" s="10"/>
      <c r="T123" s="10"/>
    </row>
    <row r="124" spans="2:20" ht="12.75"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0"/>
      <c r="O124" s="10"/>
      <c r="P124" s="10"/>
      <c r="Q124" s="10"/>
      <c r="R124" s="10"/>
      <c r="S124" s="10"/>
      <c r="T124" s="10"/>
    </row>
    <row r="125" spans="2:20" ht="12.75"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0"/>
      <c r="O125" s="10"/>
      <c r="P125" s="10"/>
      <c r="Q125" s="10"/>
      <c r="R125" s="10"/>
      <c r="S125" s="10"/>
      <c r="T125" s="10"/>
    </row>
    <row r="126" spans="2:20" ht="12.75"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0"/>
      <c r="O126" s="10"/>
      <c r="P126" s="10"/>
      <c r="Q126" s="10"/>
      <c r="R126" s="10"/>
      <c r="S126" s="10"/>
      <c r="T126" s="10"/>
    </row>
    <row r="127" spans="2:20" ht="12.75"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0"/>
      <c r="O127" s="10"/>
      <c r="P127" s="10"/>
      <c r="Q127" s="10"/>
      <c r="R127" s="10"/>
      <c r="S127" s="10"/>
      <c r="T127" s="10"/>
    </row>
    <row r="128" spans="2:20" ht="12.75"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0"/>
      <c r="O128" s="10"/>
      <c r="P128" s="10"/>
      <c r="Q128" s="10"/>
      <c r="R128" s="10"/>
      <c r="S128" s="10"/>
      <c r="T128" s="10"/>
    </row>
    <row r="129" spans="2:20" ht="12.75"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0"/>
      <c r="O129" s="10"/>
      <c r="P129" s="10"/>
      <c r="Q129" s="10"/>
      <c r="R129" s="10"/>
      <c r="S129" s="10"/>
      <c r="T129" s="10"/>
    </row>
    <row r="130" spans="2:20" ht="12.75"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0"/>
      <c r="O130" s="10"/>
      <c r="P130" s="10"/>
      <c r="Q130" s="10"/>
      <c r="R130" s="10"/>
      <c r="S130" s="10"/>
      <c r="T130" s="10"/>
    </row>
    <row r="131" spans="2:20" ht="12.75"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0"/>
      <c r="O131" s="10"/>
      <c r="P131" s="10"/>
      <c r="Q131" s="10"/>
      <c r="R131" s="10"/>
      <c r="S131" s="10"/>
      <c r="T131" s="10"/>
    </row>
    <row r="132" spans="2:20" ht="12.75"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0"/>
      <c r="O132" s="10"/>
      <c r="P132" s="10"/>
      <c r="Q132" s="10"/>
      <c r="R132" s="10"/>
      <c r="S132" s="10"/>
      <c r="T132" s="10"/>
    </row>
    <row r="133" spans="2:20" ht="12.75"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0"/>
      <c r="O133" s="10"/>
      <c r="P133" s="10"/>
      <c r="Q133" s="10"/>
      <c r="R133" s="10"/>
      <c r="S133" s="10"/>
      <c r="T133" s="10"/>
    </row>
    <row r="134" spans="2:20" ht="12.75"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0"/>
      <c r="O134" s="10"/>
      <c r="P134" s="10"/>
      <c r="Q134" s="10"/>
      <c r="R134" s="10"/>
      <c r="S134" s="10"/>
      <c r="T134" s="10"/>
    </row>
    <row r="135" spans="2:20" ht="12.75"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0"/>
      <c r="O135" s="10"/>
      <c r="P135" s="10"/>
      <c r="Q135" s="10"/>
      <c r="R135" s="10"/>
      <c r="S135" s="10"/>
      <c r="T135" s="10"/>
    </row>
    <row r="136" spans="2:20" ht="12.75"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0"/>
      <c r="O136" s="10"/>
      <c r="P136" s="10"/>
      <c r="Q136" s="10"/>
      <c r="R136" s="10"/>
      <c r="S136" s="10"/>
      <c r="T136" s="10"/>
    </row>
    <row r="137" spans="2:20" ht="12.75"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0"/>
      <c r="O137" s="10"/>
      <c r="P137" s="10"/>
      <c r="Q137" s="10"/>
      <c r="R137" s="10"/>
      <c r="S137" s="10"/>
      <c r="T137" s="10"/>
    </row>
    <row r="138" spans="2:20" ht="12.75"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0"/>
      <c r="O138" s="10"/>
      <c r="P138" s="10"/>
      <c r="Q138" s="10"/>
      <c r="R138" s="10"/>
      <c r="S138" s="10"/>
      <c r="T138" s="10"/>
    </row>
    <row r="139" spans="2:20" ht="12.75"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0"/>
      <c r="O139" s="10"/>
      <c r="P139" s="10"/>
      <c r="Q139" s="10"/>
      <c r="R139" s="10"/>
      <c r="S139" s="10"/>
      <c r="T139" s="10"/>
    </row>
    <row r="140" spans="2:20" ht="12.75"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0"/>
      <c r="O140" s="10"/>
      <c r="P140" s="10"/>
      <c r="Q140" s="10"/>
      <c r="R140" s="10"/>
      <c r="S140" s="10"/>
      <c r="T140" s="10"/>
    </row>
    <row r="141" spans="2:20" ht="12.75"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0"/>
      <c r="O141" s="10"/>
      <c r="P141" s="10"/>
      <c r="Q141" s="10"/>
      <c r="R141" s="10"/>
      <c r="S141" s="10"/>
      <c r="T141" s="10"/>
    </row>
    <row r="142" spans="2:20" ht="12.75"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0"/>
      <c r="O142" s="10"/>
      <c r="P142" s="10"/>
      <c r="Q142" s="10"/>
      <c r="R142" s="10"/>
      <c r="S142" s="10"/>
      <c r="T142" s="10"/>
    </row>
    <row r="143" spans="2:20" ht="12.75"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0"/>
      <c r="O143" s="10"/>
      <c r="P143" s="10"/>
      <c r="Q143" s="10"/>
      <c r="R143" s="10"/>
      <c r="S143" s="10"/>
      <c r="T143" s="10"/>
    </row>
    <row r="144" spans="2:20" ht="12.75"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0"/>
      <c r="O144" s="10"/>
      <c r="P144" s="10"/>
      <c r="Q144" s="10"/>
      <c r="R144" s="10"/>
      <c r="S144" s="10"/>
      <c r="T144" s="10"/>
    </row>
    <row r="145" spans="2:20" ht="12.75"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0"/>
      <c r="O145" s="10"/>
      <c r="P145" s="10"/>
      <c r="Q145" s="10"/>
      <c r="R145" s="10"/>
      <c r="S145" s="10"/>
      <c r="T145" s="10"/>
    </row>
    <row r="146" spans="2:20" ht="12.75"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0"/>
      <c r="O146" s="10"/>
      <c r="P146" s="10"/>
      <c r="Q146" s="10"/>
      <c r="R146" s="10"/>
      <c r="S146" s="10"/>
      <c r="T146" s="10"/>
    </row>
    <row r="147" spans="2:20" ht="12.75"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0"/>
      <c r="O147" s="10"/>
      <c r="P147" s="10"/>
      <c r="Q147" s="10"/>
      <c r="R147" s="10"/>
      <c r="S147" s="10"/>
      <c r="T147" s="10"/>
    </row>
    <row r="148" spans="2:20" ht="12.75"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0"/>
      <c r="O148" s="10"/>
      <c r="P148" s="10"/>
      <c r="Q148" s="10"/>
      <c r="R148" s="10"/>
      <c r="S148" s="10"/>
      <c r="T148" s="10"/>
    </row>
  </sheetData>
  <mergeCells count="38">
    <mergeCell ref="U11:U14"/>
    <mergeCell ref="R10:U10"/>
    <mergeCell ref="L10:O10"/>
    <mergeCell ref="L11:L14"/>
    <mergeCell ref="P10:P14"/>
    <mergeCell ref="M11:M14"/>
    <mergeCell ref="N11:N14"/>
    <mergeCell ref="O11:O14"/>
    <mergeCell ref="Q10:Q14"/>
    <mergeCell ref="R11:R14"/>
    <mergeCell ref="B100:T100"/>
    <mergeCell ref="B102:T102"/>
    <mergeCell ref="O106:T106"/>
    <mergeCell ref="A10:A14"/>
    <mergeCell ref="C10:E10"/>
    <mergeCell ref="I11:I14"/>
    <mergeCell ref="J11:J14"/>
    <mergeCell ref="K11:K14"/>
    <mergeCell ref="C11:C14"/>
    <mergeCell ref="D12:D14"/>
    <mergeCell ref="E12:E14"/>
    <mergeCell ref="O104:T104"/>
    <mergeCell ref="B10:B14"/>
    <mergeCell ref="F10:K10"/>
    <mergeCell ref="F11:F14"/>
    <mergeCell ref="D11:E11"/>
    <mergeCell ref="G11:G14"/>
    <mergeCell ref="S11:S14"/>
    <mergeCell ref="T11:T14"/>
    <mergeCell ref="H11:H14"/>
    <mergeCell ref="A2:T2"/>
    <mergeCell ref="A3:T3"/>
    <mergeCell ref="A9:T9"/>
    <mergeCell ref="A5:T5"/>
    <mergeCell ref="A6:T6"/>
    <mergeCell ref="A4:T4"/>
    <mergeCell ref="A8:T8"/>
    <mergeCell ref="A7:T7"/>
  </mergeCells>
  <printOptions horizontalCentered="1"/>
  <pageMargins left="0.3937007874015748" right="0.3937007874015748" top="0.984251968503937" bottom="0.3937007874015748" header="0.1968503937007874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SheetLayoutView="100" workbookViewId="0" topLeftCell="A13">
      <selection activeCell="K14" sqref="K14"/>
    </sheetView>
  </sheetViews>
  <sheetFormatPr defaultColWidth="9.00390625" defaultRowHeight="12.75"/>
  <cols>
    <col min="2" max="2" width="43.125" style="0" customWidth="1"/>
    <col min="3" max="3" width="6.375" style="0" customWidth="1"/>
    <col min="4" max="4" width="5.75390625" style="0" customWidth="1"/>
    <col min="5" max="5" width="6.00390625" style="0" customWidth="1"/>
    <col min="6" max="6" width="5.625" style="0" customWidth="1"/>
    <col min="7" max="7" width="4.875" style="0" customWidth="1"/>
    <col min="8" max="9" width="4.00390625" style="0" customWidth="1"/>
    <col min="10" max="10" width="5.125" style="0" customWidth="1"/>
    <col min="11" max="11" width="5.625" style="0" customWidth="1"/>
    <col min="12" max="12" width="4.375" style="0" customWidth="1"/>
  </cols>
  <sheetData>
    <row r="1" spans="1:13" ht="15">
      <c r="A1" s="26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4" ht="15.75">
      <c r="A2" s="268"/>
      <c r="B2" s="268"/>
      <c r="C2" s="269"/>
      <c r="D2" s="269"/>
      <c r="E2" s="401" t="s">
        <v>267</v>
      </c>
      <c r="F2" s="401"/>
      <c r="G2" s="401"/>
      <c r="H2" s="401"/>
      <c r="I2" s="401"/>
      <c r="J2" s="401"/>
      <c r="K2" s="401"/>
      <c r="L2" s="401"/>
      <c r="M2" s="270"/>
      <c r="N2" s="28"/>
    </row>
    <row r="3" spans="1:13" ht="18.75">
      <c r="A3" s="402" t="s">
        <v>79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271"/>
    </row>
    <row r="4" spans="1:13" ht="18.75">
      <c r="A4" s="402" t="s">
        <v>425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271"/>
    </row>
    <row r="5" spans="1:13" ht="18.75">
      <c r="A5" s="402" t="s">
        <v>262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271"/>
    </row>
    <row r="6" spans="1:13" ht="18.75">
      <c r="A6" s="402" t="s">
        <v>92</v>
      </c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271"/>
    </row>
    <row r="7" spans="1:13" ht="18.75">
      <c r="A7" s="402" t="s">
        <v>303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271"/>
    </row>
    <row r="8" spans="1:14" ht="15.75">
      <c r="A8" s="282"/>
      <c r="B8" s="282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70"/>
      <c r="N8" s="28"/>
    </row>
    <row r="9" spans="1:14" ht="16.5" thickBot="1">
      <c r="A9" s="403" t="s">
        <v>427</v>
      </c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270"/>
      <c r="N9" s="28"/>
    </row>
    <row r="10" spans="1:14" ht="122.25" thickBot="1">
      <c r="A10" s="249" t="s">
        <v>80</v>
      </c>
      <c r="B10" s="75" t="s">
        <v>81</v>
      </c>
      <c r="C10" s="250" t="s">
        <v>82</v>
      </c>
      <c r="D10" s="250" t="s">
        <v>83</v>
      </c>
      <c r="E10" s="250" t="s">
        <v>19</v>
      </c>
      <c r="F10" s="250" t="s">
        <v>84</v>
      </c>
      <c r="G10" s="250" t="s">
        <v>85</v>
      </c>
      <c r="H10" s="250" t="s">
        <v>86</v>
      </c>
      <c r="I10" s="250" t="s">
        <v>201</v>
      </c>
      <c r="J10" s="250" t="s">
        <v>87</v>
      </c>
      <c r="K10" s="250" t="s">
        <v>88</v>
      </c>
      <c r="L10" s="251" t="s">
        <v>89</v>
      </c>
      <c r="M10" s="252" t="s">
        <v>94</v>
      </c>
      <c r="N10" s="72"/>
    </row>
    <row r="11" spans="1:14" s="5" customFormat="1" ht="15.75">
      <c r="A11" s="272">
        <v>1</v>
      </c>
      <c r="B11" s="254" t="s">
        <v>50</v>
      </c>
      <c r="C11" s="273">
        <f aca="true" t="shared" si="0" ref="C11:C19">D11+E11+F11</f>
        <v>10</v>
      </c>
      <c r="D11" s="273">
        <v>6</v>
      </c>
      <c r="E11" s="273">
        <v>4</v>
      </c>
      <c r="F11" s="273"/>
      <c r="G11" s="274">
        <v>1</v>
      </c>
      <c r="H11" s="274"/>
      <c r="I11" s="274"/>
      <c r="J11" s="274">
        <v>1</v>
      </c>
      <c r="K11" s="274"/>
      <c r="L11" s="284"/>
      <c r="M11" s="285">
        <v>4</v>
      </c>
      <c r="N11" s="3"/>
    </row>
    <row r="12" spans="1:14" s="5" customFormat="1" ht="15.75">
      <c r="A12" s="275">
        <v>2</v>
      </c>
      <c r="B12" s="259" t="s">
        <v>71</v>
      </c>
      <c r="C12" s="255">
        <f t="shared" si="0"/>
        <v>10</v>
      </c>
      <c r="D12" s="255">
        <v>6</v>
      </c>
      <c r="E12" s="255">
        <v>4</v>
      </c>
      <c r="F12" s="255"/>
      <c r="G12" s="256">
        <v>1</v>
      </c>
      <c r="H12" s="256"/>
      <c r="I12" s="256"/>
      <c r="J12" s="256"/>
      <c r="K12" s="256"/>
      <c r="L12" s="286">
        <v>1</v>
      </c>
      <c r="M12" s="287">
        <v>4</v>
      </c>
      <c r="N12" s="3"/>
    </row>
    <row r="13" spans="1:14" s="163" customFormat="1" ht="15.75">
      <c r="A13" s="275">
        <v>3</v>
      </c>
      <c r="B13" s="277" t="s">
        <v>52</v>
      </c>
      <c r="C13" s="255">
        <f t="shared" si="0"/>
        <v>16</v>
      </c>
      <c r="D13" s="255">
        <v>8</v>
      </c>
      <c r="E13" s="255">
        <v>8</v>
      </c>
      <c r="F13" s="255"/>
      <c r="G13" s="256">
        <v>1</v>
      </c>
      <c r="H13" s="256"/>
      <c r="I13" s="256"/>
      <c r="J13" s="256">
        <v>1</v>
      </c>
      <c r="K13" s="256"/>
      <c r="L13" s="286"/>
      <c r="M13" s="287">
        <v>5</v>
      </c>
      <c r="N13" s="162"/>
    </row>
    <row r="14" spans="1:14" s="5" customFormat="1" ht="15.75">
      <c r="A14" s="275">
        <v>4</v>
      </c>
      <c r="B14" s="259" t="s">
        <v>61</v>
      </c>
      <c r="C14" s="255">
        <f t="shared" si="0"/>
        <v>10</v>
      </c>
      <c r="D14" s="255">
        <v>4</v>
      </c>
      <c r="E14" s="255"/>
      <c r="F14" s="255">
        <v>6</v>
      </c>
      <c r="G14" s="256">
        <v>1</v>
      </c>
      <c r="H14" s="256"/>
      <c r="I14" s="256"/>
      <c r="J14" s="256"/>
      <c r="K14" s="256"/>
      <c r="L14" s="286"/>
      <c r="M14" s="287">
        <v>4</v>
      </c>
      <c r="N14" s="3"/>
    </row>
    <row r="15" spans="1:14" s="5" customFormat="1" ht="15.75">
      <c r="A15" s="275">
        <v>5</v>
      </c>
      <c r="B15" s="259" t="s">
        <v>16</v>
      </c>
      <c r="C15" s="255">
        <f t="shared" si="0"/>
        <v>16</v>
      </c>
      <c r="D15" s="255">
        <v>8</v>
      </c>
      <c r="E15" s="255"/>
      <c r="F15" s="255">
        <v>8</v>
      </c>
      <c r="G15" s="256">
        <v>1</v>
      </c>
      <c r="H15" s="256"/>
      <c r="I15" s="256"/>
      <c r="J15" s="256">
        <v>1</v>
      </c>
      <c r="K15" s="256"/>
      <c r="L15" s="286"/>
      <c r="M15" s="287">
        <v>6.5</v>
      </c>
      <c r="N15" s="3"/>
    </row>
    <row r="16" spans="1:14" s="5" customFormat="1" ht="15.75">
      <c r="A16" s="253">
        <v>6</v>
      </c>
      <c r="B16" s="288" t="s">
        <v>14</v>
      </c>
      <c r="C16" s="255">
        <f>D16+E16+F16</f>
        <v>4</v>
      </c>
      <c r="D16" s="255">
        <v>2</v>
      </c>
      <c r="E16" s="255"/>
      <c r="F16" s="255">
        <v>2</v>
      </c>
      <c r="G16" s="256"/>
      <c r="H16" s="256">
        <v>1</v>
      </c>
      <c r="I16" s="256"/>
      <c r="J16" s="256"/>
      <c r="K16" s="256"/>
      <c r="L16" s="286"/>
      <c r="M16" s="287">
        <v>2</v>
      </c>
      <c r="N16" s="3"/>
    </row>
    <row r="17" spans="1:14" s="5" customFormat="1" ht="15.75">
      <c r="A17" s="289">
        <v>7</v>
      </c>
      <c r="B17" s="290" t="s">
        <v>429</v>
      </c>
      <c r="C17" s="255">
        <f t="shared" si="0"/>
        <v>6</v>
      </c>
      <c r="D17" s="255">
        <v>2</v>
      </c>
      <c r="E17" s="255"/>
      <c r="F17" s="255">
        <v>4</v>
      </c>
      <c r="G17" s="256"/>
      <c r="H17" s="256">
        <v>1</v>
      </c>
      <c r="I17" s="256"/>
      <c r="J17" s="256"/>
      <c r="K17" s="256"/>
      <c r="L17" s="286"/>
      <c r="M17" s="287">
        <v>2</v>
      </c>
      <c r="N17" s="111"/>
    </row>
    <row r="18" spans="1:14" s="5" customFormat="1" ht="15.75">
      <c r="A18" s="253">
        <v>8</v>
      </c>
      <c r="B18" s="279" t="s">
        <v>428</v>
      </c>
      <c r="C18" s="255">
        <f>D18+E18+F18</f>
        <v>6</v>
      </c>
      <c r="D18" s="261">
        <v>2</v>
      </c>
      <c r="E18" s="261"/>
      <c r="F18" s="261">
        <v>4</v>
      </c>
      <c r="G18" s="257"/>
      <c r="H18" s="257">
        <v>1</v>
      </c>
      <c r="I18" s="257"/>
      <c r="J18" s="257"/>
      <c r="K18" s="256"/>
      <c r="L18" s="278"/>
      <c r="M18" s="264">
        <v>2</v>
      </c>
      <c r="N18" s="111"/>
    </row>
    <row r="19" spans="1:14" s="5" customFormat="1" ht="30.75" thickBot="1">
      <c r="A19" s="291">
        <v>9</v>
      </c>
      <c r="B19" s="292" t="s">
        <v>430</v>
      </c>
      <c r="C19" s="262">
        <f t="shared" si="0"/>
        <v>6</v>
      </c>
      <c r="D19" s="293">
        <v>2</v>
      </c>
      <c r="E19" s="293"/>
      <c r="F19" s="293">
        <v>4</v>
      </c>
      <c r="G19" s="294"/>
      <c r="H19" s="294">
        <v>1</v>
      </c>
      <c r="I19" s="294"/>
      <c r="J19" s="294"/>
      <c r="K19" s="294"/>
      <c r="L19" s="295"/>
      <c r="M19" s="296">
        <v>3</v>
      </c>
      <c r="N19" s="3"/>
    </row>
    <row r="20" spans="1:14" ht="16.5" thickBot="1">
      <c r="A20" s="265"/>
      <c r="B20" s="297" t="s">
        <v>91</v>
      </c>
      <c r="C20" s="266">
        <f aca="true" t="shared" si="1" ref="C20:M20">SUM(C11:C19)</f>
        <v>84</v>
      </c>
      <c r="D20" s="298">
        <f t="shared" si="1"/>
        <v>40</v>
      </c>
      <c r="E20" s="298">
        <f t="shared" si="1"/>
        <v>16</v>
      </c>
      <c r="F20" s="298">
        <f t="shared" si="1"/>
        <v>28</v>
      </c>
      <c r="G20" s="298">
        <f t="shared" si="1"/>
        <v>5</v>
      </c>
      <c r="H20" s="298">
        <f t="shared" si="1"/>
        <v>4</v>
      </c>
      <c r="I20" s="298">
        <f t="shared" si="1"/>
        <v>0</v>
      </c>
      <c r="J20" s="299">
        <f t="shared" si="1"/>
        <v>3</v>
      </c>
      <c r="K20" s="298">
        <f t="shared" si="1"/>
        <v>0</v>
      </c>
      <c r="L20" s="300">
        <f t="shared" si="1"/>
        <v>1</v>
      </c>
      <c r="M20" s="301">
        <f t="shared" si="1"/>
        <v>32.5</v>
      </c>
      <c r="N20" s="59"/>
    </row>
    <row r="21" spans="1:13" ht="15">
      <c r="A21" s="268"/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</row>
    <row r="22" spans="1:13" ht="15">
      <c r="A22" s="268"/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</row>
    <row r="23" spans="1:13" ht="16.5" thickBot="1">
      <c r="A23" s="403" t="s">
        <v>426</v>
      </c>
      <c r="B23" s="403"/>
      <c r="C23" s="403"/>
      <c r="D23" s="403"/>
      <c r="E23" s="403"/>
      <c r="F23" s="403"/>
      <c r="G23" s="403"/>
      <c r="H23" s="403"/>
      <c r="I23" s="403"/>
      <c r="J23" s="403"/>
      <c r="K23" s="403"/>
      <c r="L23" s="403"/>
      <c r="M23" s="271"/>
    </row>
    <row r="24" spans="1:14" ht="122.25" thickBot="1">
      <c r="A24" s="249" t="s">
        <v>80</v>
      </c>
      <c r="B24" s="75" t="s">
        <v>81</v>
      </c>
      <c r="C24" s="250" t="s">
        <v>82</v>
      </c>
      <c r="D24" s="250" t="s">
        <v>83</v>
      </c>
      <c r="E24" s="250" t="s">
        <v>19</v>
      </c>
      <c r="F24" s="250" t="s">
        <v>84</v>
      </c>
      <c r="G24" s="250" t="s">
        <v>85</v>
      </c>
      <c r="H24" s="250" t="s">
        <v>86</v>
      </c>
      <c r="I24" s="250" t="s">
        <v>201</v>
      </c>
      <c r="J24" s="250" t="s">
        <v>87</v>
      </c>
      <c r="K24" s="250" t="s">
        <v>88</v>
      </c>
      <c r="L24" s="251" t="s">
        <v>89</v>
      </c>
      <c r="M24" s="252" t="s">
        <v>94</v>
      </c>
      <c r="N24" s="72"/>
    </row>
    <row r="25" spans="1:14" s="5" customFormat="1" ht="16.5" customHeight="1">
      <c r="A25" s="289">
        <v>1</v>
      </c>
      <c r="B25" s="302" t="s">
        <v>13</v>
      </c>
      <c r="C25" s="255">
        <f aca="true" t="shared" si="2" ref="C25:C32">D25+E25+F25</f>
        <v>24</v>
      </c>
      <c r="D25" s="261"/>
      <c r="E25" s="261">
        <v>24</v>
      </c>
      <c r="F25" s="255"/>
      <c r="G25" s="257"/>
      <c r="H25" s="257"/>
      <c r="I25" s="257">
        <v>1</v>
      </c>
      <c r="J25" s="257"/>
      <c r="K25" s="256"/>
      <c r="L25" s="278"/>
      <c r="M25" s="303">
        <v>8</v>
      </c>
      <c r="N25" s="111"/>
    </row>
    <row r="26" spans="1:14" s="5" customFormat="1" ht="15.75">
      <c r="A26" s="289">
        <v>2</v>
      </c>
      <c r="B26" s="276" t="s">
        <v>53</v>
      </c>
      <c r="C26" s="255">
        <f t="shared" si="2"/>
        <v>12</v>
      </c>
      <c r="D26" s="261">
        <v>6</v>
      </c>
      <c r="E26" s="261">
        <v>6</v>
      </c>
      <c r="F26" s="261"/>
      <c r="G26" s="257">
        <v>1</v>
      </c>
      <c r="H26" s="257"/>
      <c r="I26" s="257"/>
      <c r="J26" s="257"/>
      <c r="K26" s="257"/>
      <c r="L26" s="258">
        <v>1</v>
      </c>
      <c r="M26" s="303">
        <v>5</v>
      </c>
      <c r="N26" s="111"/>
    </row>
    <row r="27" spans="1:14" s="5" customFormat="1" ht="15.75">
      <c r="A27" s="289">
        <v>3</v>
      </c>
      <c r="B27" s="277" t="s">
        <v>70</v>
      </c>
      <c r="C27" s="255">
        <f t="shared" si="2"/>
        <v>6</v>
      </c>
      <c r="D27" s="255">
        <v>2</v>
      </c>
      <c r="E27" s="255">
        <v>4</v>
      </c>
      <c r="F27" s="255"/>
      <c r="G27" s="256"/>
      <c r="H27" s="256">
        <v>1</v>
      </c>
      <c r="I27" s="256"/>
      <c r="J27" s="256">
        <v>1</v>
      </c>
      <c r="K27" s="256"/>
      <c r="L27" s="286"/>
      <c r="M27" s="287">
        <v>3</v>
      </c>
      <c r="N27" s="111"/>
    </row>
    <row r="28" spans="1:14" s="5" customFormat="1" ht="15.75">
      <c r="A28" s="289">
        <v>4</v>
      </c>
      <c r="B28" s="280" t="s">
        <v>43</v>
      </c>
      <c r="C28" s="255">
        <f t="shared" si="2"/>
        <v>8</v>
      </c>
      <c r="D28" s="261">
        <v>2</v>
      </c>
      <c r="E28" s="261">
        <v>6</v>
      </c>
      <c r="F28" s="261"/>
      <c r="G28" s="257"/>
      <c r="H28" s="257">
        <v>1</v>
      </c>
      <c r="I28" s="257"/>
      <c r="J28" s="257"/>
      <c r="K28" s="256"/>
      <c r="L28" s="278"/>
      <c r="M28" s="263">
        <v>2</v>
      </c>
      <c r="N28" s="111"/>
    </row>
    <row r="29" spans="1:14" s="5" customFormat="1" ht="15.75">
      <c r="A29" s="289">
        <v>5</v>
      </c>
      <c r="B29" s="304" t="s">
        <v>93</v>
      </c>
      <c r="C29" s="255">
        <f t="shared" si="2"/>
        <v>6</v>
      </c>
      <c r="D29" s="255">
        <v>2</v>
      </c>
      <c r="E29" s="255"/>
      <c r="F29" s="255">
        <v>4</v>
      </c>
      <c r="G29" s="256"/>
      <c r="H29" s="256"/>
      <c r="I29" s="256">
        <v>1</v>
      </c>
      <c r="J29" s="256">
        <v>1</v>
      </c>
      <c r="K29" s="256"/>
      <c r="L29" s="278"/>
      <c r="M29" s="260">
        <v>3</v>
      </c>
      <c r="N29" s="111"/>
    </row>
    <row r="30" spans="1:14" s="5" customFormat="1" ht="15.75">
      <c r="A30" s="253">
        <v>6</v>
      </c>
      <c r="B30" s="305" t="s">
        <v>222</v>
      </c>
      <c r="C30" s="255">
        <f t="shared" si="2"/>
        <v>14</v>
      </c>
      <c r="D30" s="255"/>
      <c r="E30" s="255"/>
      <c r="F30" s="255">
        <v>14</v>
      </c>
      <c r="G30" s="256"/>
      <c r="H30" s="256">
        <v>1</v>
      </c>
      <c r="I30" s="256"/>
      <c r="J30" s="256"/>
      <c r="K30" s="256"/>
      <c r="L30" s="281"/>
      <c r="M30" s="260">
        <v>4</v>
      </c>
      <c r="N30" s="111"/>
    </row>
    <row r="31" spans="1:14" s="5" customFormat="1" ht="30">
      <c r="A31" s="275">
        <v>7</v>
      </c>
      <c r="B31" s="305" t="s">
        <v>223</v>
      </c>
      <c r="C31" s="255">
        <f t="shared" si="2"/>
        <v>12</v>
      </c>
      <c r="D31" s="255"/>
      <c r="E31" s="255"/>
      <c r="F31" s="255">
        <v>12</v>
      </c>
      <c r="G31" s="256"/>
      <c r="H31" s="256">
        <v>1</v>
      </c>
      <c r="I31" s="256"/>
      <c r="J31" s="256"/>
      <c r="K31" s="256"/>
      <c r="L31" s="281"/>
      <c r="M31" s="303">
        <v>3</v>
      </c>
      <c r="N31" s="111"/>
    </row>
    <row r="32" spans="1:14" s="5" customFormat="1" ht="16.5" thickBot="1">
      <c r="A32" s="289">
        <v>8</v>
      </c>
      <c r="B32" s="259" t="s">
        <v>95</v>
      </c>
      <c r="C32" s="255">
        <f t="shared" si="2"/>
        <v>14</v>
      </c>
      <c r="D32" s="255">
        <v>6</v>
      </c>
      <c r="E32" s="255">
        <v>8</v>
      </c>
      <c r="F32" s="255"/>
      <c r="G32" s="256">
        <v>1</v>
      </c>
      <c r="H32" s="256"/>
      <c r="I32" s="256"/>
      <c r="J32" s="256"/>
      <c r="K32" s="256">
        <v>1</v>
      </c>
      <c r="L32" s="278"/>
      <c r="M32" s="303">
        <v>5</v>
      </c>
      <c r="N32" s="111"/>
    </row>
    <row r="33" spans="1:14" ht="16.5" thickBot="1">
      <c r="A33" s="306"/>
      <c r="B33" s="307" t="s">
        <v>91</v>
      </c>
      <c r="C33" s="308">
        <f>SUM(C25:C32)</f>
        <v>96</v>
      </c>
      <c r="D33" s="308">
        <f>SUM(D25:D32)</f>
        <v>18</v>
      </c>
      <c r="E33" s="308">
        <f>SUM(E25:E32)</f>
        <v>48</v>
      </c>
      <c r="F33" s="308">
        <f>SUM(F25:F28)</f>
        <v>0</v>
      </c>
      <c r="G33" s="308">
        <f>SUM(G25:G28)</f>
        <v>1</v>
      </c>
      <c r="H33" s="308">
        <f>SUM(H25:H32)</f>
        <v>4</v>
      </c>
      <c r="I33" s="308">
        <f>SUM(I25:I28)</f>
        <v>1</v>
      </c>
      <c r="J33" s="308">
        <f>SUM(J25:J28)</f>
        <v>1</v>
      </c>
      <c r="K33" s="308">
        <f>SUM(K25:K28)</f>
        <v>0</v>
      </c>
      <c r="L33" s="301">
        <f>SUM(L25:L28)</f>
        <v>1</v>
      </c>
      <c r="M33" s="267">
        <f>SUM(M25:M32)</f>
        <v>33</v>
      </c>
      <c r="N33" s="59"/>
    </row>
    <row r="34" spans="1:13" ht="15">
      <c r="A34" s="271"/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</row>
    <row r="35" spans="1:13" ht="26.25" customHeight="1">
      <c r="A35" s="271"/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</row>
    <row r="36" spans="1:13" ht="15">
      <c r="A36" s="309"/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</row>
  </sheetData>
  <mergeCells count="8">
    <mergeCell ref="A6:L6"/>
    <mergeCell ref="A7:L7"/>
    <mergeCell ref="A9:L9"/>
    <mergeCell ref="A23:L23"/>
    <mergeCell ref="E2:L2"/>
    <mergeCell ref="A3:L3"/>
    <mergeCell ref="A4:L4"/>
    <mergeCell ref="A5:L5"/>
  </mergeCells>
  <printOptions/>
  <pageMargins left="0.75" right="0.75" top="1" bottom="1" header="0.5" footer="0.5"/>
  <pageSetup horizontalDpi="300" verticalDpi="300" orientation="portrait" paperSize="9" scale="76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C32"/>
  <sheetViews>
    <sheetView workbookViewId="0" topLeftCell="A1">
      <selection activeCell="AP16" sqref="AP16:AU16"/>
    </sheetView>
  </sheetViews>
  <sheetFormatPr defaultColWidth="2.625" defaultRowHeight="12.75"/>
  <cols>
    <col min="1" max="1" width="2.375" style="0" customWidth="1"/>
    <col min="2" max="2" width="4.00390625" style="0" customWidth="1"/>
    <col min="3" max="3" width="3.375" style="0" customWidth="1"/>
    <col min="4" max="4" width="4.125" style="0" customWidth="1"/>
    <col min="5" max="5" width="3.625" style="0" customWidth="1"/>
    <col min="6" max="6" width="3.125" style="0" customWidth="1"/>
    <col min="7" max="8" width="3.00390625" style="0" customWidth="1"/>
    <col min="9" max="9" width="2.875" style="0" customWidth="1"/>
    <col min="10" max="10" width="3.125" style="0" customWidth="1"/>
    <col min="11" max="11" width="4.00390625" style="0" customWidth="1"/>
    <col min="12" max="12" width="3.125" style="0" customWidth="1"/>
    <col min="13" max="15" width="2.875" style="0" customWidth="1"/>
    <col min="16" max="16" width="3.625" style="0" customWidth="1"/>
    <col min="17" max="17" width="3.125" style="0" customWidth="1"/>
    <col min="18" max="18" width="2.75390625" style="0" customWidth="1"/>
    <col min="19" max="19" width="3.00390625" style="0" customWidth="1"/>
    <col min="20" max="20" width="2.625" style="0" customWidth="1"/>
    <col min="21" max="22" width="2.75390625" style="0" customWidth="1"/>
    <col min="23" max="23" width="3.625" style="0" customWidth="1"/>
    <col min="24" max="24" width="3.00390625" style="0" customWidth="1"/>
    <col min="25" max="26" width="3.125" style="0" customWidth="1"/>
    <col min="27" max="27" width="2.375" style="0" customWidth="1"/>
    <col min="28" max="28" width="3.00390625" style="0" customWidth="1"/>
    <col min="29" max="29" width="4.25390625" style="0" customWidth="1"/>
    <col min="30" max="30" width="2.375" style="0" customWidth="1"/>
    <col min="31" max="31" width="2.75390625" style="0" customWidth="1"/>
    <col min="32" max="38" width="2.375" style="0" customWidth="1"/>
    <col min="39" max="39" width="3.00390625" style="0" customWidth="1"/>
    <col min="40" max="42" width="2.375" style="0" customWidth="1"/>
    <col min="43" max="44" width="3.00390625" style="0" customWidth="1"/>
    <col min="45" max="45" width="3.25390625" style="0" customWidth="1"/>
    <col min="46" max="46" width="2.375" style="0" customWidth="1"/>
    <col min="47" max="47" width="3.125" style="0" customWidth="1"/>
    <col min="48" max="50" width="2.375" style="0" customWidth="1"/>
    <col min="51" max="51" width="3.125" style="0" customWidth="1"/>
    <col min="52" max="53" width="2.375" style="0" customWidth="1"/>
    <col min="63" max="63" width="4.125" style="0" bestFit="1" customWidth="1"/>
  </cols>
  <sheetData>
    <row r="1" spans="2:55" ht="31.5" customHeight="1">
      <c r="B1" s="447" t="s">
        <v>96</v>
      </c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8" t="s">
        <v>22</v>
      </c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448"/>
      <c r="AH1" s="448"/>
      <c r="AI1" s="448"/>
      <c r="AJ1" s="448"/>
      <c r="AK1" s="448"/>
      <c r="AL1" s="448"/>
      <c r="AM1" s="448"/>
      <c r="AN1" s="448"/>
      <c r="AO1" s="448"/>
      <c r="AP1" s="448"/>
      <c r="AQ1" s="448"/>
      <c r="AR1" s="448"/>
      <c r="AS1" s="448"/>
      <c r="AT1" s="448"/>
      <c r="AU1" s="448"/>
      <c r="AV1" s="449" t="s">
        <v>97</v>
      </c>
      <c r="AW1" s="449"/>
      <c r="AX1" s="449"/>
      <c r="AY1" s="449"/>
      <c r="AZ1" s="449"/>
      <c r="BA1" s="449"/>
      <c r="BB1" s="50"/>
      <c r="BC1" s="50"/>
    </row>
    <row r="2" spans="2:53" ht="32.25" customHeight="1">
      <c r="B2" s="450" t="s">
        <v>98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1" t="s">
        <v>99</v>
      </c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K2" s="451"/>
      <c r="AL2" s="451"/>
      <c r="AM2" s="451"/>
      <c r="AN2" s="451"/>
      <c r="AO2" s="451"/>
      <c r="AP2" s="451"/>
      <c r="AQ2" s="451"/>
      <c r="AR2" s="451"/>
      <c r="AS2" s="451"/>
      <c r="AT2" s="451"/>
      <c r="AU2" s="451"/>
      <c r="AV2" s="452" t="s">
        <v>129</v>
      </c>
      <c r="AW2" s="452"/>
      <c r="AX2" s="452"/>
      <c r="AY2" s="452"/>
      <c r="AZ2" s="452"/>
      <c r="BA2" s="452"/>
    </row>
    <row r="3" spans="2:17" ht="12.75">
      <c r="B3" s="442" t="s">
        <v>100</v>
      </c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51"/>
      <c r="O3" s="51"/>
      <c r="P3" s="51"/>
      <c r="Q3" s="51"/>
    </row>
    <row r="4" spans="2:53" ht="27.75" customHeight="1">
      <c r="B4" s="28"/>
      <c r="C4" s="28"/>
      <c r="D4" s="28"/>
      <c r="E4" s="443"/>
      <c r="F4" s="443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4"/>
      <c r="AA4" s="444"/>
      <c r="AB4" s="444"/>
      <c r="AC4" s="444"/>
      <c r="AD4" s="444"/>
      <c r="AE4" s="444"/>
      <c r="AF4" s="444"/>
      <c r="AG4" s="444"/>
      <c r="AH4" s="444"/>
      <c r="AI4" s="444"/>
      <c r="AJ4" s="444"/>
      <c r="AK4" s="444"/>
      <c r="AL4" s="444"/>
      <c r="AM4" s="444"/>
      <c r="AN4" s="444"/>
      <c r="AO4" s="444"/>
      <c r="AP4" s="444"/>
      <c r="AQ4" s="444"/>
      <c r="AR4" s="444"/>
      <c r="AS4" s="444"/>
      <c r="AT4" s="444"/>
      <c r="AV4" s="445" t="s">
        <v>130</v>
      </c>
      <c r="AW4" s="445"/>
      <c r="AX4" s="445"/>
      <c r="AY4" s="445"/>
      <c r="AZ4" s="445"/>
      <c r="BA4" s="445"/>
    </row>
    <row r="5" spans="2:53" ht="12.75">
      <c r="B5" s="28"/>
      <c r="C5" s="28"/>
      <c r="D5" s="28"/>
      <c r="E5" s="48"/>
      <c r="F5" s="48"/>
      <c r="G5" s="28"/>
      <c r="H5" s="28"/>
      <c r="I5" s="28"/>
      <c r="J5" s="28"/>
      <c r="K5" s="28"/>
      <c r="L5" s="28"/>
      <c r="M5" s="2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28"/>
      <c r="AV5" s="28"/>
      <c r="AW5" s="28"/>
      <c r="AX5" s="28"/>
      <c r="AY5" s="28"/>
      <c r="AZ5" s="28"/>
      <c r="BA5" s="28"/>
    </row>
    <row r="6" spans="1:53" ht="23.25">
      <c r="A6" s="446" t="s">
        <v>101</v>
      </c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446"/>
      <c r="S6" s="446"/>
      <c r="T6" s="446"/>
      <c r="U6" s="446"/>
      <c r="V6" s="446"/>
      <c r="W6" s="446"/>
      <c r="X6" s="446"/>
      <c r="Y6" s="446"/>
      <c r="Z6" s="446"/>
      <c r="AA6" s="446"/>
      <c r="AB6" s="446"/>
      <c r="AC6" s="446"/>
      <c r="AD6" s="446"/>
      <c r="AE6" s="446"/>
      <c r="AF6" s="446"/>
      <c r="AG6" s="446"/>
      <c r="AH6" s="446"/>
      <c r="AI6" s="446"/>
      <c r="AJ6" s="446"/>
      <c r="AK6" s="446"/>
      <c r="AL6" s="446"/>
      <c r="AM6" s="446"/>
      <c r="AN6" s="446"/>
      <c r="AO6" s="446"/>
      <c r="AP6" s="446"/>
      <c r="AQ6" s="446"/>
      <c r="AR6" s="446"/>
      <c r="AS6" s="446"/>
      <c r="AT6" s="446"/>
      <c r="AU6" s="446"/>
      <c r="AV6" s="446"/>
      <c r="AW6" s="446"/>
      <c r="AX6" s="446"/>
      <c r="AY6" s="446"/>
      <c r="AZ6" s="446"/>
      <c r="BA6" s="446"/>
    </row>
    <row r="7" spans="1:53" ht="15.75">
      <c r="A7" s="439" t="s">
        <v>264</v>
      </c>
      <c r="B7" s="439"/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39"/>
      <c r="AE7" s="439"/>
      <c r="AF7" s="439"/>
      <c r="AG7" s="439"/>
      <c r="AH7" s="439"/>
      <c r="AI7" s="439"/>
      <c r="AJ7" s="439"/>
      <c r="AK7" s="439"/>
      <c r="AL7" s="439"/>
      <c r="AM7" s="439"/>
      <c r="AN7" s="439"/>
      <c r="AO7" s="439"/>
      <c r="AP7" s="439"/>
      <c r="AQ7" s="439"/>
      <c r="AR7" s="439"/>
      <c r="AS7" s="439"/>
      <c r="AT7" s="439"/>
      <c r="AU7" s="439"/>
      <c r="AV7" s="439"/>
      <c r="AW7" s="439"/>
      <c r="AX7" s="439"/>
      <c r="AY7" s="439"/>
      <c r="AZ7" s="439"/>
      <c r="BA7" s="439"/>
    </row>
    <row r="8" spans="1:53" ht="15.75">
      <c r="A8" s="439" t="s">
        <v>131</v>
      </c>
      <c r="B8" s="439"/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39"/>
      <c r="AE8" s="439"/>
      <c r="AF8" s="439"/>
      <c r="AG8" s="439"/>
      <c r="AH8" s="439"/>
      <c r="AI8" s="439"/>
      <c r="AJ8" s="439"/>
      <c r="AK8" s="439"/>
      <c r="AL8" s="439"/>
      <c r="AM8" s="439"/>
      <c r="AN8" s="439"/>
      <c r="AO8" s="439"/>
      <c r="AP8" s="439"/>
      <c r="AQ8" s="439"/>
      <c r="AR8" s="439"/>
      <c r="AS8" s="439"/>
      <c r="AT8" s="439"/>
      <c r="AU8" s="439"/>
      <c r="AV8" s="439"/>
      <c r="AW8" s="439"/>
      <c r="AX8" s="439"/>
      <c r="AY8" s="439"/>
      <c r="AZ8" s="439"/>
      <c r="BA8" s="439"/>
    </row>
    <row r="9" spans="1:53" ht="15.75">
      <c r="A9" s="440" t="s">
        <v>102</v>
      </c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440"/>
      <c r="S9" s="440"/>
      <c r="T9" s="440"/>
      <c r="U9" s="440"/>
      <c r="V9" s="440"/>
      <c r="W9" s="440"/>
      <c r="X9" s="440"/>
      <c r="Y9" s="440"/>
      <c r="Z9" s="440"/>
      <c r="AA9" s="440"/>
      <c r="AB9" s="440"/>
      <c r="AC9" s="440"/>
      <c r="AD9" s="440"/>
      <c r="AE9" s="440"/>
      <c r="AF9" s="440"/>
      <c r="AG9" s="440"/>
      <c r="AH9" s="440"/>
      <c r="AI9" s="440"/>
      <c r="AJ9" s="440"/>
      <c r="AK9" s="440"/>
      <c r="AL9" s="440"/>
      <c r="AM9" s="440"/>
      <c r="AN9" s="440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</row>
    <row r="10" spans="1:53" ht="24.75" customHeight="1">
      <c r="A10" s="441" t="s">
        <v>103</v>
      </c>
      <c r="B10" s="441"/>
      <c r="C10" s="441"/>
      <c r="D10" s="441"/>
      <c r="E10" s="441"/>
      <c r="F10" s="441"/>
      <c r="G10" s="441"/>
      <c r="H10" s="441"/>
      <c r="I10" s="441"/>
      <c r="J10" s="441"/>
      <c r="K10" s="441"/>
      <c r="L10" s="441"/>
      <c r="M10" s="441"/>
      <c r="N10" s="441"/>
      <c r="O10" s="441"/>
      <c r="P10" s="441"/>
      <c r="Q10" s="441"/>
      <c r="R10" s="441"/>
      <c r="S10" s="441"/>
      <c r="T10" s="441"/>
      <c r="U10" s="441"/>
      <c r="V10" s="441"/>
      <c r="W10" s="441"/>
      <c r="X10" s="441"/>
      <c r="Y10" s="441"/>
      <c r="Z10" s="441"/>
      <c r="AA10" s="441"/>
      <c r="AB10" s="441"/>
      <c r="AC10" s="441"/>
      <c r="AD10" s="441"/>
      <c r="AE10" s="441"/>
      <c r="AF10" s="441"/>
      <c r="AG10" s="441"/>
      <c r="AH10" s="441"/>
      <c r="AI10" s="441"/>
      <c r="AJ10" s="441"/>
      <c r="AK10" s="441"/>
      <c r="AL10" s="441"/>
      <c r="AM10" s="441"/>
      <c r="AN10" s="441"/>
      <c r="AO10" s="441"/>
      <c r="AP10" s="441"/>
      <c r="AQ10" s="441"/>
      <c r="AR10" s="441"/>
      <c r="AS10" s="441"/>
      <c r="AT10" s="441"/>
      <c r="AU10" s="441"/>
      <c r="AV10" s="441"/>
      <c r="AW10" s="441"/>
      <c r="AX10" s="441"/>
      <c r="AY10" s="441"/>
      <c r="AZ10" s="441"/>
      <c r="BA10" s="441"/>
    </row>
    <row r="11" spans="1:53" ht="24.75" customHeight="1">
      <c r="A11" s="436" t="s">
        <v>104</v>
      </c>
      <c r="B11" s="424" t="s">
        <v>105</v>
      </c>
      <c r="C11" s="424"/>
      <c r="D11" s="424"/>
      <c r="E11" s="424"/>
      <c r="F11" s="428" t="s">
        <v>139</v>
      </c>
      <c r="G11" s="424" t="s">
        <v>106</v>
      </c>
      <c r="H11" s="424"/>
      <c r="I11" s="424"/>
      <c r="J11" s="428" t="s">
        <v>140</v>
      </c>
      <c r="K11" s="430" t="s">
        <v>107</v>
      </c>
      <c r="L11" s="431"/>
      <c r="M11" s="431"/>
      <c r="N11" s="432"/>
      <c r="O11" s="428" t="s">
        <v>145</v>
      </c>
      <c r="P11" s="424" t="s">
        <v>108</v>
      </c>
      <c r="Q11" s="424"/>
      <c r="R11" s="424"/>
      <c r="S11" s="428" t="s">
        <v>146</v>
      </c>
      <c r="T11" s="430" t="s">
        <v>109</v>
      </c>
      <c r="U11" s="431"/>
      <c r="V11" s="431"/>
      <c r="W11" s="432"/>
      <c r="X11" s="433" t="s">
        <v>110</v>
      </c>
      <c r="Y11" s="434"/>
      <c r="Z11" s="434"/>
      <c r="AA11" s="435"/>
      <c r="AB11" s="428" t="s">
        <v>155</v>
      </c>
      <c r="AC11" s="424" t="s">
        <v>111</v>
      </c>
      <c r="AD11" s="424"/>
      <c r="AE11" s="424"/>
      <c r="AF11" s="428" t="s">
        <v>146</v>
      </c>
      <c r="AG11" s="424" t="s">
        <v>112</v>
      </c>
      <c r="AH11" s="424"/>
      <c r="AI11" s="424"/>
      <c r="AJ11" s="428" t="s">
        <v>156</v>
      </c>
      <c r="AK11" s="424" t="s">
        <v>113</v>
      </c>
      <c r="AL11" s="424"/>
      <c r="AM11" s="424"/>
      <c r="AN11" s="424"/>
      <c r="AO11" s="428" t="s">
        <v>157</v>
      </c>
      <c r="AP11" s="424" t="s">
        <v>114</v>
      </c>
      <c r="AQ11" s="424"/>
      <c r="AR11" s="424"/>
      <c r="AS11" s="428" t="s">
        <v>161</v>
      </c>
      <c r="AT11" s="430" t="s">
        <v>115</v>
      </c>
      <c r="AU11" s="431"/>
      <c r="AV11" s="431"/>
      <c r="AW11" s="432"/>
      <c r="AX11" s="424" t="s">
        <v>116</v>
      </c>
      <c r="AY11" s="424"/>
      <c r="AZ11" s="424"/>
      <c r="BA11" s="424"/>
    </row>
    <row r="12" spans="1:53" ht="38.25" customHeight="1">
      <c r="A12" s="437"/>
      <c r="B12" s="69" t="s">
        <v>135</v>
      </c>
      <c r="C12" s="69" t="s">
        <v>136</v>
      </c>
      <c r="D12" s="69" t="s">
        <v>137</v>
      </c>
      <c r="E12" s="69" t="s">
        <v>138</v>
      </c>
      <c r="F12" s="429"/>
      <c r="G12" s="69" t="s">
        <v>132</v>
      </c>
      <c r="H12" s="69" t="s">
        <v>133</v>
      </c>
      <c r="I12" s="69" t="s">
        <v>134</v>
      </c>
      <c r="J12" s="429"/>
      <c r="K12" s="69" t="s">
        <v>141</v>
      </c>
      <c r="L12" s="69" t="s">
        <v>142</v>
      </c>
      <c r="M12" s="69" t="s">
        <v>143</v>
      </c>
      <c r="N12" s="69" t="s">
        <v>144</v>
      </c>
      <c r="O12" s="429"/>
      <c r="P12" s="69" t="s">
        <v>136</v>
      </c>
      <c r="Q12" s="69" t="s">
        <v>137</v>
      </c>
      <c r="R12" s="69" t="s">
        <v>138</v>
      </c>
      <c r="S12" s="429"/>
      <c r="T12" s="69" t="s">
        <v>147</v>
      </c>
      <c r="U12" s="69" t="s">
        <v>148</v>
      </c>
      <c r="V12" s="69" t="s">
        <v>149</v>
      </c>
      <c r="W12" s="70" t="s">
        <v>150</v>
      </c>
      <c r="X12" s="69" t="s">
        <v>151</v>
      </c>
      <c r="Y12" s="69" t="s">
        <v>152</v>
      </c>
      <c r="Z12" s="69" t="s">
        <v>153</v>
      </c>
      <c r="AA12" s="69" t="s">
        <v>154</v>
      </c>
      <c r="AB12" s="429"/>
      <c r="AC12" s="69" t="s">
        <v>136</v>
      </c>
      <c r="AD12" s="69" t="s">
        <v>137</v>
      </c>
      <c r="AE12" s="69" t="s">
        <v>138</v>
      </c>
      <c r="AF12" s="429"/>
      <c r="AG12" s="69" t="s">
        <v>147</v>
      </c>
      <c r="AH12" s="69" t="s">
        <v>148</v>
      </c>
      <c r="AI12" s="69" t="s">
        <v>149</v>
      </c>
      <c r="AJ12" s="429"/>
      <c r="AK12" s="69" t="s">
        <v>141</v>
      </c>
      <c r="AL12" s="69" t="s">
        <v>142</v>
      </c>
      <c r="AM12" s="69" t="s">
        <v>143</v>
      </c>
      <c r="AN12" s="69" t="s">
        <v>144</v>
      </c>
      <c r="AO12" s="429"/>
      <c r="AP12" s="69" t="s">
        <v>158</v>
      </c>
      <c r="AQ12" s="69" t="s">
        <v>159</v>
      </c>
      <c r="AR12" s="69" t="s">
        <v>160</v>
      </c>
      <c r="AS12" s="429"/>
      <c r="AT12" s="69" t="s">
        <v>147</v>
      </c>
      <c r="AU12" s="69" t="s">
        <v>148</v>
      </c>
      <c r="AV12" s="69" t="s">
        <v>149</v>
      </c>
      <c r="AW12" s="70" t="s">
        <v>150</v>
      </c>
      <c r="AX12" s="69" t="s">
        <v>151</v>
      </c>
      <c r="AY12" s="69" t="s">
        <v>152</v>
      </c>
      <c r="AZ12" s="69" t="s">
        <v>153</v>
      </c>
      <c r="BA12" s="69" t="s">
        <v>154</v>
      </c>
    </row>
    <row r="13" spans="1:53" ht="18.75" customHeight="1">
      <c r="A13" s="438"/>
      <c r="B13" s="52">
        <v>1</v>
      </c>
      <c r="C13" s="52">
        <v>2</v>
      </c>
      <c r="D13" s="52">
        <v>3</v>
      </c>
      <c r="E13" s="52">
        <v>4</v>
      </c>
      <c r="F13" s="52">
        <v>5</v>
      </c>
      <c r="G13" s="52">
        <v>6</v>
      </c>
      <c r="H13" s="52">
        <v>7</v>
      </c>
      <c r="I13" s="52">
        <v>8</v>
      </c>
      <c r="J13" s="52">
        <v>9</v>
      </c>
      <c r="K13" s="52">
        <v>10</v>
      </c>
      <c r="L13" s="52">
        <v>11</v>
      </c>
      <c r="M13" s="52">
        <v>12</v>
      </c>
      <c r="N13" s="52">
        <v>13</v>
      </c>
      <c r="O13" s="52">
        <v>14</v>
      </c>
      <c r="P13" s="52">
        <v>15</v>
      </c>
      <c r="Q13" s="52">
        <v>16</v>
      </c>
      <c r="R13" s="52">
        <v>17</v>
      </c>
      <c r="S13" s="52">
        <v>18</v>
      </c>
      <c r="T13" s="52">
        <v>19</v>
      </c>
      <c r="U13" s="52">
        <v>20</v>
      </c>
      <c r="V13" s="52">
        <v>21</v>
      </c>
      <c r="W13" s="52">
        <v>22</v>
      </c>
      <c r="X13" s="52">
        <v>23</v>
      </c>
      <c r="Y13" s="52">
        <v>24</v>
      </c>
      <c r="Z13" s="52">
        <v>25</v>
      </c>
      <c r="AA13" s="52">
        <v>26</v>
      </c>
      <c r="AB13" s="52">
        <v>27</v>
      </c>
      <c r="AC13" s="52">
        <v>28</v>
      </c>
      <c r="AD13" s="52">
        <v>29</v>
      </c>
      <c r="AE13" s="52">
        <v>30</v>
      </c>
      <c r="AF13" s="52">
        <v>31</v>
      </c>
      <c r="AG13" s="52">
        <v>32</v>
      </c>
      <c r="AH13" s="52">
        <v>33</v>
      </c>
      <c r="AI13" s="52">
        <v>34</v>
      </c>
      <c r="AJ13" s="52">
        <v>35</v>
      </c>
      <c r="AK13" s="52">
        <v>36</v>
      </c>
      <c r="AL13" s="52">
        <v>37</v>
      </c>
      <c r="AM13" s="52">
        <v>38</v>
      </c>
      <c r="AN13" s="52">
        <v>39</v>
      </c>
      <c r="AO13" s="52">
        <v>40</v>
      </c>
      <c r="AP13" s="52">
        <v>41</v>
      </c>
      <c r="AQ13" s="52">
        <v>42</v>
      </c>
      <c r="AR13" s="52">
        <v>43</v>
      </c>
      <c r="AS13" s="52">
        <v>44</v>
      </c>
      <c r="AT13" s="52">
        <v>45</v>
      </c>
      <c r="AU13" s="52">
        <v>46</v>
      </c>
      <c r="AV13" s="52">
        <v>47</v>
      </c>
      <c r="AW13" s="52">
        <v>48</v>
      </c>
      <c r="AX13" s="52">
        <v>49</v>
      </c>
      <c r="AY13" s="52">
        <v>50</v>
      </c>
      <c r="AZ13" s="52">
        <v>51</v>
      </c>
      <c r="BA13" s="52">
        <v>52</v>
      </c>
    </row>
    <row r="14" spans="1:53" s="28" customFormat="1" ht="12.75">
      <c r="A14" s="30">
        <v>1</v>
      </c>
      <c r="B14" s="27" t="s">
        <v>117</v>
      </c>
      <c r="C14" s="27" t="s">
        <v>117</v>
      </c>
      <c r="D14" s="27" t="s">
        <v>117</v>
      </c>
      <c r="E14" s="27" t="s">
        <v>117</v>
      </c>
      <c r="F14" s="27"/>
      <c r="G14" s="27"/>
      <c r="H14" s="27"/>
      <c r="I14" s="27"/>
      <c r="J14" s="27"/>
      <c r="K14" s="27"/>
      <c r="L14" s="27"/>
      <c r="M14" s="27"/>
      <c r="N14" s="27"/>
      <c r="O14" s="27" t="s">
        <v>165</v>
      </c>
      <c r="P14" s="27" t="s">
        <v>165</v>
      </c>
      <c r="Q14" s="27" t="s">
        <v>165</v>
      </c>
      <c r="R14" s="27" t="s">
        <v>165</v>
      </c>
      <c r="S14" s="27" t="s">
        <v>163</v>
      </c>
      <c r="T14" s="27" t="s">
        <v>163</v>
      </c>
      <c r="U14" s="27"/>
      <c r="V14" s="27"/>
      <c r="W14" s="27"/>
      <c r="X14" s="71"/>
      <c r="Y14" s="27"/>
      <c r="Z14" s="27"/>
      <c r="AA14" s="27"/>
      <c r="AB14" s="27"/>
      <c r="AC14" s="54"/>
      <c r="AD14" s="27"/>
      <c r="AE14" s="27"/>
      <c r="AF14" s="27"/>
      <c r="AG14" s="27"/>
      <c r="AH14" s="27"/>
      <c r="AI14" s="27"/>
      <c r="AJ14" s="27"/>
      <c r="AK14" s="27"/>
      <c r="AL14" s="27"/>
      <c r="AM14" s="27" t="s">
        <v>167</v>
      </c>
      <c r="AN14" s="27" t="s">
        <v>167</v>
      </c>
      <c r="AO14" s="27" t="s">
        <v>167</v>
      </c>
      <c r="AP14" s="27" t="s">
        <v>165</v>
      </c>
      <c r="AQ14" s="27" t="s">
        <v>165</v>
      </c>
      <c r="AR14" s="27" t="s">
        <v>165</v>
      </c>
      <c r="AS14" s="27" t="s">
        <v>165</v>
      </c>
      <c r="AT14" s="27" t="s">
        <v>163</v>
      </c>
      <c r="AU14" s="27" t="s">
        <v>163</v>
      </c>
      <c r="AV14" s="27" t="s">
        <v>163</v>
      </c>
      <c r="AW14" s="27" t="s">
        <v>163</v>
      </c>
      <c r="AX14" s="27" t="s">
        <v>163</v>
      </c>
      <c r="AY14" s="27" t="s">
        <v>163</v>
      </c>
      <c r="AZ14" s="27" t="s">
        <v>163</v>
      </c>
      <c r="BA14" s="27" t="s">
        <v>163</v>
      </c>
    </row>
    <row r="15" spans="1:53" s="28" customFormat="1" ht="12.75">
      <c r="A15" s="30">
        <v>2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 t="s">
        <v>169</v>
      </c>
      <c r="M15" s="27" t="s">
        <v>169</v>
      </c>
      <c r="N15" s="27" t="s">
        <v>169</v>
      </c>
      <c r="O15" s="27" t="s">
        <v>165</v>
      </c>
      <c r="P15" s="27" t="s">
        <v>165</v>
      </c>
      <c r="Q15" s="27" t="s">
        <v>165</v>
      </c>
      <c r="R15" s="27" t="s">
        <v>165</v>
      </c>
      <c r="S15" s="27" t="s">
        <v>163</v>
      </c>
      <c r="T15" s="27" t="s">
        <v>163</v>
      </c>
      <c r="U15" s="27"/>
      <c r="V15" s="27"/>
      <c r="W15" s="27"/>
      <c r="X15" s="27"/>
      <c r="Y15" s="27"/>
      <c r="Z15" s="27"/>
      <c r="AA15" s="27"/>
      <c r="AB15" s="27"/>
      <c r="AC15" s="71"/>
      <c r="AD15" s="71"/>
      <c r="AE15" s="71"/>
      <c r="AF15" s="71"/>
      <c r="AG15" s="54"/>
      <c r="AH15" s="54"/>
      <c r="AI15" s="54"/>
      <c r="AJ15" s="54"/>
      <c r="AK15" s="54"/>
      <c r="AL15" s="71" t="s">
        <v>170</v>
      </c>
      <c r="AM15" s="27" t="s">
        <v>170</v>
      </c>
      <c r="AN15" s="27" t="s">
        <v>170</v>
      </c>
      <c r="AO15" s="27" t="s">
        <v>170</v>
      </c>
      <c r="AP15" s="27" t="s">
        <v>165</v>
      </c>
      <c r="AQ15" s="27" t="s">
        <v>165</v>
      </c>
      <c r="AR15" s="27" t="s">
        <v>165</v>
      </c>
      <c r="AS15" s="27" t="s">
        <v>165</v>
      </c>
      <c r="AT15" s="71" t="s">
        <v>163</v>
      </c>
      <c r="AU15" s="71" t="s">
        <v>163</v>
      </c>
      <c r="AV15" s="71" t="s">
        <v>163</v>
      </c>
      <c r="AW15" s="71" t="s">
        <v>163</v>
      </c>
      <c r="AX15" s="71" t="s">
        <v>163</v>
      </c>
      <c r="AY15" s="71" t="s">
        <v>163</v>
      </c>
      <c r="AZ15" s="71" t="s">
        <v>163</v>
      </c>
      <c r="BA15" s="71" t="s">
        <v>163</v>
      </c>
    </row>
    <row r="16" spans="1:53" ht="12.75">
      <c r="A16" s="30">
        <v>3</v>
      </c>
      <c r="B16" s="54"/>
      <c r="C16" s="27"/>
      <c r="D16" s="27"/>
      <c r="E16" s="27"/>
      <c r="F16" s="27"/>
      <c r="G16" s="27"/>
      <c r="H16" s="27"/>
      <c r="I16" s="54"/>
      <c r="J16" s="27"/>
      <c r="K16" s="27"/>
      <c r="L16" s="27"/>
      <c r="M16" s="27"/>
      <c r="N16" s="27"/>
      <c r="O16" s="27" t="s">
        <v>165</v>
      </c>
      <c r="P16" s="27" t="s">
        <v>165</v>
      </c>
      <c r="Q16" s="27" t="s">
        <v>165</v>
      </c>
      <c r="R16" s="27" t="s">
        <v>165</v>
      </c>
      <c r="S16" s="27" t="s">
        <v>163</v>
      </c>
      <c r="T16" s="27" t="s">
        <v>163</v>
      </c>
      <c r="U16" s="54"/>
      <c r="V16" s="54"/>
      <c r="W16" s="54"/>
      <c r="X16" s="27"/>
      <c r="Y16" s="27"/>
      <c r="Z16" s="27"/>
      <c r="AA16" s="27"/>
      <c r="AB16" s="54"/>
      <c r="AC16" s="54"/>
      <c r="AD16" s="54"/>
      <c r="AE16" s="27"/>
      <c r="AF16" s="27"/>
      <c r="AG16" s="27"/>
      <c r="AH16" s="27"/>
      <c r="AI16" s="27"/>
      <c r="AJ16" s="27"/>
      <c r="AK16" s="27"/>
      <c r="AL16" s="27" t="s">
        <v>165</v>
      </c>
      <c r="AM16" s="27" t="s">
        <v>165</v>
      </c>
      <c r="AN16" s="27" t="s">
        <v>165</v>
      </c>
      <c r="AO16" s="27" t="s">
        <v>165</v>
      </c>
      <c r="AP16" s="27" t="s">
        <v>163</v>
      </c>
      <c r="AQ16" s="71" t="s">
        <v>163</v>
      </c>
      <c r="AR16" s="71" t="s">
        <v>163</v>
      </c>
      <c r="AS16" s="71" t="s">
        <v>163</v>
      </c>
      <c r="AT16" s="71" t="s">
        <v>163</v>
      </c>
      <c r="AU16" s="71" t="s">
        <v>163</v>
      </c>
      <c r="AV16" s="71" t="s">
        <v>166</v>
      </c>
      <c r="AW16" s="27" t="s">
        <v>166</v>
      </c>
      <c r="AX16" s="27" t="s">
        <v>166</v>
      </c>
      <c r="AY16" s="27" t="s">
        <v>166</v>
      </c>
      <c r="AZ16" s="27" t="s">
        <v>166</v>
      </c>
      <c r="BA16" s="27" t="s">
        <v>166</v>
      </c>
    </row>
    <row r="17" spans="1:53" ht="12.75">
      <c r="A17" s="30">
        <v>4</v>
      </c>
      <c r="B17" s="27" t="s">
        <v>166</v>
      </c>
      <c r="C17" s="27" t="s">
        <v>166</v>
      </c>
      <c r="D17" s="27" t="s">
        <v>166</v>
      </c>
      <c r="E17" s="27" t="s">
        <v>166</v>
      </c>
      <c r="F17" s="27" t="s">
        <v>162</v>
      </c>
      <c r="G17" s="71" t="s">
        <v>162</v>
      </c>
      <c r="H17" s="71" t="s">
        <v>162</v>
      </c>
      <c r="I17" s="71" t="s">
        <v>162</v>
      </c>
      <c r="J17" s="71" t="s">
        <v>162</v>
      </c>
      <c r="K17" s="71" t="s">
        <v>162</v>
      </c>
      <c r="L17" s="71" t="s">
        <v>162</v>
      </c>
      <c r="M17" s="71">
        <v>0</v>
      </c>
      <c r="N17" s="71" t="s">
        <v>164</v>
      </c>
      <c r="O17" s="27" t="s">
        <v>164</v>
      </c>
      <c r="P17" s="27" t="s">
        <v>164</v>
      </c>
      <c r="Q17" s="27" t="s">
        <v>164</v>
      </c>
      <c r="R17" s="27" t="s">
        <v>163</v>
      </c>
      <c r="S17" s="27" t="s">
        <v>117</v>
      </c>
      <c r="T17" s="27" t="s">
        <v>117</v>
      </c>
      <c r="U17" s="27" t="s">
        <v>117</v>
      </c>
      <c r="V17" s="27" t="s">
        <v>117</v>
      </c>
      <c r="W17" s="27" t="s">
        <v>117</v>
      </c>
      <c r="X17" s="27" t="s">
        <v>117</v>
      </c>
      <c r="Y17" s="27" t="s">
        <v>117</v>
      </c>
      <c r="Z17" s="27" t="s">
        <v>117</v>
      </c>
      <c r="AA17" s="27" t="s">
        <v>117</v>
      </c>
      <c r="AB17" s="27" t="s">
        <v>117</v>
      </c>
      <c r="AC17" s="27" t="s">
        <v>117</v>
      </c>
      <c r="AD17" s="27" t="s">
        <v>117</v>
      </c>
      <c r="AE17" s="27" t="s">
        <v>117</v>
      </c>
      <c r="AF17" s="27" t="s">
        <v>117</v>
      </c>
      <c r="AG17" s="27" t="s">
        <v>117</v>
      </c>
      <c r="AH17" s="27" t="s">
        <v>117</v>
      </c>
      <c r="AI17" s="27" t="s">
        <v>117</v>
      </c>
      <c r="AJ17" s="27" t="s">
        <v>117</v>
      </c>
      <c r="AK17" s="27" t="s">
        <v>117</v>
      </c>
      <c r="AL17" s="27" t="s">
        <v>117</v>
      </c>
      <c r="AM17" s="27" t="s">
        <v>117</v>
      </c>
      <c r="AN17" s="27" t="s">
        <v>117</v>
      </c>
      <c r="AO17" s="27" t="s">
        <v>117</v>
      </c>
      <c r="AP17" s="27" t="s">
        <v>117</v>
      </c>
      <c r="AQ17" s="27" t="s">
        <v>117</v>
      </c>
      <c r="AR17" s="27" t="s">
        <v>117</v>
      </c>
      <c r="AS17" s="27" t="s">
        <v>117</v>
      </c>
      <c r="AT17" s="27" t="s">
        <v>117</v>
      </c>
      <c r="AU17" s="27" t="s">
        <v>117</v>
      </c>
      <c r="AV17" s="27" t="s">
        <v>117</v>
      </c>
      <c r="AW17" s="27" t="s">
        <v>117</v>
      </c>
      <c r="AX17" s="27" t="s">
        <v>117</v>
      </c>
      <c r="AY17" s="27" t="s">
        <v>117</v>
      </c>
      <c r="AZ17" s="27" t="s">
        <v>117</v>
      </c>
      <c r="BA17" s="27" t="s">
        <v>117</v>
      </c>
    </row>
    <row r="18" spans="1:53" ht="12.75">
      <c r="A18" s="55"/>
      <c r="B18" s="56"/>
      <c r="C18" s="56"/>
      <c r="D18" s="56"/>
      <c r="E18" s="56"/>
      <c r="F18" s="56"/>
      <c r="G18" s="56"/>
      <c r="H18" s="56"/>
      <c r="I18" s="57"/>
      <c r="J18" s="56"/>
      <c r="K18" s="56"/>
      <c r="L18" s="56"/>
      <c r="M18" s="56"/>
      <c r="N18" s="56"/>
      <c r="O18" s="56"/>
      <c r="P18" s="168"/>
      <c r="Q18" s="168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7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</row>
    <row r="19" spans="3:53" ht="12.75" customHeight="1">
      <c r="C19" s="29"/>
      <c r="D19" s="425" t="s">
        <v>118</v>
      </c>
      <c r="E19" s="426"/>
      <c r="F19" s="426"/>
      <c r="G19" s="426"/>
      <c r="H19" s="426"/>
      <c r="I19" s="426"/>
      <c r="J19" s="426"/>
      <c r="K19" s="426"/>
      <c r="L19" s="426"/>
      <c r="M19" s="426"/>
      <c r="N19" s="59"/>
      <c r="O19" s="59"/>
      <c r="P19" s="60"/>
      <c r="Q19" s="61"/>
      <c r="R19" s="61"/>
      <c r="T19" s="49" t="s">
        <v>163</v>
      </c>
      <c r="U19" s="425" t="s">
        <v>119</v>
      </c>
      <c r="V19" s="427"/>
      <c r="W19" s="427"/>
      <c r="X19" s="427"/>
      <c r="Y19" s="427"/>
      <c r="Z19" s="64"/>
      <c r="AA19" s="62"/>
      <c r="AB19" s="49" t="s">
        <v>167</v>
      </c>
      <c r="AC19" s="63" t="s">
        <v>168</v>
      </c>
      <c r="AD19" s="64"/>
      <c r="AE19" s="64"/>
      <c r="AF19" s="64"/>
      <c r="AG19" s="64"/>
      <c r="AH19" s="64"/>
      <c r="AI19" s="64"/>
      <c r="AJ19" s="64"/>
      <c r="AK19" s="65"/>
      <c r="AL19" s="65"/>
      <c r="AM19" s="65"/>
      <c r="AN19" s="65"/>
      <c r="AO19" s="65"/>
      <c r="AP19" s="10"/>
      <c r="AQ19" s="10"/>
      <c r="AR19" s="49" t="s">
        <v>165</v>
      </c>
      <c r="AS19" s="415" t="s">
        <v>173</v>
      </c>
      <c r="AT19" s="415"/>
      <c r="AU19" s="415"/>
      <c r="AV19" s="415"/>
      <c r="AW19" s="415"/>
      <c r="AX19" s="415"/>
      <c r="AY19" s="415"/>
      <c r="AZ19" s="415"/>
      <c r="BA19" s="415"/>
    </row>
    <row r="21" spans="2:55" ht="12.75" customHeight="1">
      <c r="B21" s="49" t="s">
        <v>169</v>
      </c>
      <c r="C21" s="58"/>
      <c r="D21" s="415" t="s">
        <v>174</v>
      </c>
      <c r="E21" s="415"/>
      <c r="F21" s="415"/>
      <c r="G21" s="415"/>
      <c r="H21" s="415"/>
      <c r="I21" s="415"/>
      <c r="J21" s="415"/>
      <c r="K21" s="53" t="s">
        <v>166</v>
      </c>
      <c r="L21" s="60"/>
      <c r="M21" s="414" t="s">
        <v>120</v>
      </c>
      <c r="N21" s="414"/>
      <c r="O21" s="414"/>
      <c r="P21" s="414"/>
      <c r="Q21" s="414"/>
      <c r="R21" s="414"/>
      <c r="S21" s="414"/>
      <c r="T21" s="414"/>
      <c r="U21" s="414"/>
      <c r="V21" s="68"/>
      <c r="W21" s="53" t="s">
        <v>162</v>
      </c>
      <c r="X21" s="68"/>
      <c r="Y21" s="414" t="s">
        <v>121</v>
      </c>
      <c r="Z21" s="414"/>
      <c r="AA21" s="414"/>
      <c r="AB21" s="414"/>
      <c r="AC21" s="414"/>
      <c r="AD21" s="414"/>
      <c r="AE21" s="414"/>
      <c r="AF21" s="414"/>
      <c r="AG21" s="414"/>
      <c r="AH21" s="414"/>
      <c r="AI21" s="414"/>
      <c r="AJ21" s="414"/>
      <c r="AK21" s="68"/>
      <c r="AL21" s="29" t="s">
        <v>164</v>
      </c>
      <c r="AM21" s="51" t="s">
        <v>122</v>
      </c>
      <c r="AN21" s="68"/>
      <c r="AO21" s="68"/>
      <c r="AP21" s="68"/>
      <c r="AQ21" s="68"/>
      <c r="AR21" s="56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</row>
    <row r="22" spans="3:54" ht="12.75">
      <c r="C22" s="59"/>
      <c r="D22" s="415"/>
      <c r="E22" s="415"/>
      <c r="F22" s="415"/>
      <c r="G22" s="415"/>
      <c r="H22" s="415"/>
      <c r="I22" s="415"/>
      <c r="J22" s="415"/>
      <c r="K22" s="60"/>
      <c r="L22" s="60"/>
      <c r="M22" s="414"/>
      <c r="N22" s="414"/>
      <c r="O22" s="414"/>
      <c r="P22" s="414"/>
      <c r="Q22" s="414"/>
      <c r="R22" s="414"/>
      <c r="S22" s="414"/>
      <c r="T22" s="414"/>
      <c r="U22" s="414"/>
      <c r="V22" s="68"/>
      <c r="W22" s="68"/>
      <c r="X22" s="68"/>
      <c r="Y22" s="414"/>
      <c r="Z22" s="414"/>
      <c r="AA22" s="414"/>
      <c r="AB22" s="414"/>
      <c r="AC22" s="414"/>
      <c r="AD22" s="414"/>
      <c r="AE22" s="414"/>
      <c r="AF22" s="414"/>
      <c r="AG22" s="414"/>
      <c r="AH22" s="414"/>
      <c r="AI22" s="414"/>
      <c r="AJ22" s="414"/>
      <c r="AK22" s="68"/>
      <c r="AL22" s="68"/>
      <c r="AM22" s="68"/>
      <c r="AN22" s="68"/>
      <c r="AO22" s="68"/>
      <c r="AP22" s="68"/>
      <c r="AQ22" s="68"/>
      <c r="AS22" s="59"/>
      <c r="BB22" s="51"/>
    </row>
    <row r="23" spans="3:54" ht="12.75">
      <c r="C23" s="59"/>
      <c r="D23" s="415"/>
      <c r="E23" s="415"/>
      <c r="F23" s="415"/>
      <c r="G23" s="415"/>
      <c r="H23" s="415"/>
      <c r="I23" s="415"/>
      <c r="J23" s="415"/>
      <c r="K23" s="60"/>
      <c r="L23" s="60"/>
      <c r="M23" s="64"/>
      <c r="N23" s="66"/>
      <c r="O23" s="66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E23" s="67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S23" s="59"/>
      <c r="BB23" s="51"/>
    </row>
    <row r="24" spans="3:54" ht="12.75">
      <c r="C24" s="59"/>
      <c r="D24" s="59"/>
      <c r="E24" s="59"/>
      <c r="F24" s="59"/>
      <c r="G24" s="59"/>
      <c r="H24" s="59"/>
      <c r="I24" s="59"/>
      <c r="J24" s="59"/>
      <c r="K24" s="49" t="s">
        <v>170</v>
      </c>
      <c r="L24" s="419" t="s">
        <v>175</v>
      </c>
      <c r="M24" s="420"/>
      <c r="N24" s="420"/>
      <c r="O24" s="420"/>
      <c r="P24" s="420"/>
      <c r="Q24" s="420"/>
      <c r="R24" s="420"/>
      <c r="S24" s="420"/>
      <c r="T24" s="420"/>
      <c r="U24" s="420"/>
      <c r="V24" s="420"/>
      <c r="W24" s="420"/>
      <c r="X24" s="420"/>
      <c r="Y24" s="420"/>
      <c r="Z24" s="420"/>
      <c r="AA24" s="420"/>
      <c r="AB24" s="420"/>
      <c r="AC24" s="420"/>
      <c r="AD24" s="420"/>
      <c r="AE24" s="420"/>
      <c r="AF24" s="420"/>
      <c r="AG24" s="420"/>
      <c r="AH24" s="420"/>
      <c r="AS24" s="59"/>
      <c r="BB24" s="51"/>
    </row>
    <row r="25" spans="30:31" ht="12.75">
      <c r="AD25" s="56"/>
      <c r="AE25" s="56"/>
    </row>
    <row r="26" spans="1:53" ht="18">
      <c r="A26" s="421" t="s">
        <v>123</v>
      </c>
      <c r="B26" s="421"/>
      <c r="C26" s="421"/>
      <c r="D26" s="421"/>
      <c r="E26" s="421"/>
      <c r="F26" s="421"/>
      <c r="G26" s="421"/>
      <c r="H26" s="421"/>
      <c r="I26" s="421"/>
      <c r="J26" s="421"/>
      <c r="K26" s="421"/>
      <c r="L26" s="421"/>
      <c r="M26" s="421"/>
      <c r="N26" s="421"/>
      <c r="O26" s="421"/>
      <c r="P26" s="421"/>
      <c r="Q26" s="421"/>
      <c r="R26" s="421"/>
      <c r="S26" s="421"/>
      <c r="T26" s="421"/>
      <c r="U26" s="421"/>
      <c r="V26" s="421"/>
      <c r="W26" s="421"/>
      <c r="X26" s="421"/>
      <c r="Y26" s="421"/>
      <c r="Z26" s="421"/>
      <c r="AA26" s="421"/>
      <c r="AB26" s="421"/>
      <c r="AC26" s="421"/>
      <c r="AD26" s="421"/>
      <c r="AE26" s="421"/>
      <c r="AF26" s="421"/>
      <c r="AG26" s="421"/>
      <c r="AH26" s="421"/>
      <c r="AI26" s="421"/>
      <c r="AJ26" s="421"/>
      <c r="AK26" s="421"/>
      <c r="AL26" s="421"/>
      <c r="AM26" s="421"/>
      <c r="AN26" s="421"/>
      <c r="AO26" s="421"/>
      <c r="AP26" s="421"/>
      <c r="AQ26" s="421"/>
      <c r="AR26" s="421"/>
      <c r="AS26" s="421"/>
      <c r="AT26" s="421"/>
      <c r="AU26" s="421"/>
      <c r="AV26" s="421"/>
      <c r="AW26" s="421"/>
      <c r="AX26" s="421"/>
      <c r="AY26" s="421"/>
      <c r="AZ26" s="421"/>
      <c r="BA26" s="421"/>
    </row>
    <row r="27" spans="1:53" ht="23.25" customHeight="1">
      <c r="A27" s="422" t="s">
        <v>104</v>
      </c>
      <c r="B27" s="422"/>
      <c r="C27" s="422"/>
      <c r="D27" s="422" t="s">
        <v>124</v>
      </c>
      <c r="E27" s="422"/>
      <c r="F27" s="422"/>
      <c r="G27" s="422"/>
      <c r="H27" s="422"/>
      <c r="I27" s="422"/>
      <c r="J27" s="422"/>
      <c r="K27" s="422"/>
      <c r="L27" s="422"/>
      <c r="M27" s="416" t="s">
        <v>125</v>
      </c>
      <c r="N27" s="417"/>
      <c r="O27" s="417"/>
      <c r="P27" s="417"/>
      <c r="Q27" s="417"/>
      <c r="R27" s="418"/>
      <c r="S27" s="416" t="s">
        <v>171</v>
      </c>
      <c r="T27" s="417"/>
      <c r="U27" s="417"/>
      <c r="V27" s="417"/>
      <c r="W27" s="417"/>
      <c r="X27" s="418"/>
      <c r="Y27" s="423" t="s">
        <v>172</v>
      </c>
      <c r="Z27" s="412"/>
      <c r="AA27" s="412"/>
      <c r="AB27" s="412"/>
      <c r="AC27" s="413"/>
      <c r="AD27" s="412" t="s">
        <v>176</v>
      </c>
      <c r="AE27" s="412"/>
      <c r="AF27" s="412"/>
      <c r="AG27" s="412"/>
      <c r="AH27" s="412"/>
      <c r="AI27" s="413"/>
      <c r="AJ27" s="416" t="s">
        <v>126</v>
      </c>
      <c r="AK27" s="417"/>
      <c r="AL27" s="417"/>
      <c r="AM27" s="417"/>
      <c r="AN27" s="417"/>
      <c r="AO27" s="417"/>
      <c r="AP27" s="418"/>
      <c r="AQ27" s="417" t="s">
        <v>119</v>
      </c>
      <c r="AR27" s="417"/>
      <c r="AS27" s="417"/>
      <c r="AT27" s="417"/>
      <c r="AU27" s="418"/>
      <c r="AV27" s="422" t="s">
        <v>127</v>
      </c>
      <c r="AW27" s="422"/>
      <c r="AX27" s="422"/>
      <c r="AY27" s="422"/>
      <c r="AZ27" s="422"/>
      <c r="BA27" s="422"/>
    </row>
    <row r="28" spans="1:53" ht="13.5" customHeight="1">
      <c r="A28" s="409">
        <v>1</v>
      </c>
      <c r="B28" s="409"/>
      <c r="C28" s="409"/>
      <c r="D28" s="409">
        <v>27</v>
      </c>
      <c r="E28" s="409"/>
      <c r="F28" s="409"/>
      <c r="G28" s="409"/>
      <c r="H28" s="409"/>
      <c r="I28" s="409"/>
      <c r="J28" s="409"/>
      <c r="K28" s="409"/>
      <c r="L28" s="409"/>
      <c r="M28" s="409">
        <v>8</v>
      </c>
      <c r="N28" s="409"/>
      <c r="O28" s="409"/>
      <c r="P28" s="409"/>
      <c r="Q28" s="409"/>
      <c r="R28" s="409"/>
      <c r="S28" s="404">
        <v>3</v>
      </c>
      <c r="T28" s="405"/>
      <c r="U28" s="405"/>
      <c r="V28" s="405"/>
      <c r="W28" s="405"/>
      <c r="X28" s="406"/>
      <c r="Y28" s="404"/>
      <c r="Z28" s="405"/>
      <c r="AA28" s="405"/>
      <c r="AB28" s="405"/>
      <c r="AC28" s="406"/>
      <c r="AD28" s="405"/>
      <c r="AE28" s="405"/>
      <c r="AF28" s="405"/>
      <c r="AG28" s="405"/>
      <c r="AH28" s="405"/>
      <c r="AI28" s="406"/>
      <c r="AJ28" s="404"/>
      <c r="AK28" s="405"/>
      <c r="AL28" s="405"/>
      <c r="AM28" s="405"/>
      <c r="AN28" s="405"/>
      <c r="AO28" s="405"/>
      <c r="AP28" s="406"/>
      <c r="AQ28" s="405">
        <v>10</v>
      </c>
      <c r="AR28" s="405"/>
      <c r="AS28" s="405"/>
      <c r="AT28" s="405"/>
      <c r="AU28" s="406"/>
      <c r="AV28" s="409">
        <f>SUM(D28:AU28)</f>
        <v>48</v>
      </c>
      <c r="AW28" s="409"/>
      <c r="AX28" s="409"/>
      <c r="AY28" s="409"/>
      <c r="AZ28" s="409"/>
      <c r="BA28" s="409"/>
    </row>
    <row r="29" spans="1:53" ht="12.75">
      <c r="A29" s="409">
        <v>2</v>
      </c>
      <c r="B29" s="409"/>
      <c r="C29" s="409"/>
      <c r="D29" s="409">
        <v>27</v>
      </c>
      <c r="E29" s="409"/>
      <c r="F29" s="409"/>
      <c r="G29" s="409"/>
      <c r="H29" s="409"/>
      <c r="I29" s="409"/>
      <c r="J29" s="409"/>
      <c r="K29" s="409"/>
      <c r="L29" s="409"/>
      <c r="M29" s="409">
        <v>8</v>
      </c>
      <c r="N29" s="409"/>
      <c r="O29" s="409"/>
      <c r="P29" s="409"/>
      <c r="Q29" s="409"/>
      <c r="R29" s="409"/>
      <c r="S29" s="404">
        <v>7</v>
      </c>
      <c r="T29" s="405"/>
      <c r="U29" s="405"/>
      <c r="V29" s="405"/>
      <c r="W29" s="405"/>
      <c r="X29" s="406"/>
      <c r="Y29" s="404"/>
      <c r="Z29" s="405"/>
      <c r="AA29" s="405"/>
      <c r="AB29" s="405"/>
      <c r="AC29" s="406"/>
      <c r="AD29" s="405"/>
      <c r="AE29" s="405"/>
      <c r="AF29" s="405"/>
      <c r="AG29" s="405"/>
      <c r="AH29" s="405"/>
      <c r="AI29" s="406"/>
      <c r="AJ29" s="404"/>
      <c r="AK29" s="405"/>
      <c r="AL29" s="405"/>
      <c r="AM29" s="405"/>
      <c r="AN29" s="405"/>
      <c r="AO29" s="405"/>
      <c r="AP29" s="406"/>
      <c r="AQ29" s="405">
        <v>10</v>
      </c>
      <c r="AR29" s="405"/>
      <c r="AS29" s="405"/>
      <c r="AT29" s="405"/>
      <c r="AU29" s="406"/>
      <c r="AV29" s="409">
        <f>SUM(D29:AU29)</f>
        <v>52</v>
      </c>
      <c r="AW29" s="409"/>
      <c r="AX29" s="409"/>
      <c r="AY29" s="409"/>
      <c r="AZ29" s="409"/>
      <c r="BA29" s="409"/>
    </row>
    <row r="30" spans="1:53" ht="12.75">
      <c r="A30" s="404">
        <v>3</v>
      </c>
      <c r="B30" s="405"/>
      <c r="C30" s="406"/>
      <c r="D30" s="404">
        <v>30</v>
      </c>
      <c r="E30" s="405"/>
      <c r="F30" s="405"/>
      <c r="G30" s="405"/>
      <c r="H30" s="405"/>
      <c r="I30" s="405"/>
      <c r="J30" s="405"/>
      <c r="K30" s="405"/>
      <c r="L30" s="406"/>
      <c r="M30" s="404">
        <v>8</v>
      </c>
      <c r="N30" s="405"/>
      <c r="O30" s="405"/>
      <c r="P30" s="405"/>
      <c r="Q30" s="405"/>
      <c r="R30" s="406"/>
      <c r="S30" s="404"/>
      <c r="T30" s="410"/>
      <c r="U30" s="410"/>
      <c r="V30" s="410"/>
      <c r="W30" s="410"/>
      <c r="X30" s="411"/>
      <c r="Y30" s="404">
        <v>6</v>
      </c>
      <c r="Z30" s="405"/>
      <c r="AA30" s="405"/>
      <c r="AB30" s="405"/>
      <c r="AC30" s="406"/>
      <c r="AD30" s="407"/>
      <c r="AE30" s="407"/>
      <c r="AF30" s="407"/>
      <c r="AG30" s="407"/>
      <c r="AH30" s="407"/>
      <c r="AI30" s="408"/>
      <c r="AJ30" s="404"/>
      <c r="AK30" s="405"/>
      <c r="AL30" s="405"/>
      <c r="AM30" s="405"/>
      <c r="AN30" s="405"/>
      <c r="AO30" s="405"/>
      <c r="AP30" s="406"/>
      <c r="AQ30" s="405">
        <v>8</v>
      </c>
      <c r="AR30" s="405"/>
      <c r="AS30" s="405"/>
      <c r="AT30" s="405"/>
      <c r="AU30" s="406"/>
      <c r="AV30" s="409">
        <f>SUM(D30:AU30)</f>
        <v>52</v>
      </c>
      <c r="AW30" s="409"/>
      <c r="AX30" s="409"/>
      <c r="AY30" s="409"/>
      <c r="AZ30" s="409"/>
      <c r="BA30" s="409"/>
    </row>
    <row r="31" spans="1:53" ht="12.75">
      <c r="A31" s="404">
        <v>4</v>
      </c>
      <c r="B31" s="405"/>
      <c r="C31" s="406"/>
      <c r="D31" s="404"/>
      <c r="E31" s="405"/>
      <c r="F31" s="405"/>
      <c r="G31" s="405"/>
      <c r="H31" s="405"/>
      <c r="I31" s="405"/>
      <c r="J31" s="405"/>
      <c r="K31" s="405"/>
      <c r="L31" s="406"/>
      <c r="M31" s="404"/>
      <c r="N31" s="405"/>
      <c r="O31" s="405"/>
      <c r="P31" s="405"/>
      <c r="Q31" s="405"/>
      <c r="R31" s="406"/>
      <c r="S31" s="404"/>
      <c r="T31" s="410"/>
      <c r="U31" s="410"/>
      <c r="V31" s="410"/>
      <c r="W31" s="410"/>
      <c r="X31" s="411"/>
      <c r="Y31" s="404">
        <v>4</v>
      </c>
      <c r="Z31" s="405"/>
      <c r="AA31" s="405"/>
      <c r="AB31" s="405"/>
      <c r="AC31" s="406"/>
      <c r="AD31" s="407">
        <v>8</v>
      </c>
      <c r="AE31" s="407"/>
      <c r="AF31" s="407"/>
      <c r="AG31" s="407"/>
      <c r="AH31" s="407"/>
      <c r="AI31" s="408"/>
      <c r="AJ31" s="404">
        <v>4</v>
      </c>
      <c r="AK31" s="405"/>
      <c r="AL31" s="405"/>
      <c r="AM31" s="405"/>
      <c r="AN31" s="405"/>
      <c r="AO31" s="405"/>
      <c r="AP31" s="406"/>
      <c r="AQ31" s="404">
        <v>1</v>
      </c>
      <c r="AR31" s="405"/>
      <c r="AS31" s="405"/>
      <c r="AT31" s="405"/>
      <c r="AU31" s="406"/>
      <c r="AV31" s="409">
        <f>SUM(D31:AU31)</f>
        <v>17</v>
      </c>
      <c r="AW31" s="409"/>
      <c r="AX31" s="409"/>
      <c r="AY31" s="409"/>
      <c r="AZ31" s="409"/>
      <c r="BA31" s="409"/>
    </row>
    <row r="32" spans="1:53" ht="12.75">
      <c r="A32" s="409" t="s">
        <v>128</v>
      </c>
      <c r="B32" s="409"/>
      <c r="C32" s="409"/>
      <c r="D32" s="409">
        <f>SUM(D28:L31)</f>
        <v>84</v>
      </c>
      <c r="E32" s="409"/>
      <c r="F32" s="409"/>
      <c r="G32" s="409"/>
      <c r="H32" s="409"/>
      <c r="I32" s="409"/>
      <c r="J32" s="409"/>
      <c r="K32" s="409"/>
      <c r="L32" s="409"/>
      <c r="M32" s="409">
        <f>SUM(M28:R31)</f>
        <v>24</v>
      </c>
      <c r="N32" s="409"/>
      <c r="O32" s="409"/>
      <c r="P32" s="409"/>
      <c r="Q32" s="409"/>
      <c r="R32" s="409"/>
      <c r="S32" s="404">
        <f>SUM(S28:X31)</f>
        <v>10</v>
      </c>
      <c r="T32" s="405"/>
      <c r="U32" s="405"/>
      <c r="V32" s="405"/>
      <c r="W32" s="405"/>
      <c r="X32" s="406"/>
      <c r="Y32" s="404">
        <f>SUM(Y28:AC31)</f>
        <v>10</v>
      </c>
      <c r="Z32" s="405"/>
      <c r="AA32" s="405"/>
      <c r="AB32" s="405"/>
      <c r="AC32" s="406"/>
      <c r="AD32" s="405">
        <f>SUM(AD28:AI31)</f>
        <v>8</v>
      </c>
      <c r="AE32" s="405"/>
      <c r="AF32" s="405"/>
      <c r="AG32" s="405"/>
      <c r="AH32" s="405"/>
      <c r="AI32" s="406"/>
      <c r="AJ32" s="404">
        <f>SUM(AJ28:AP31)</f>
        <v>4</v>
      </c>
      <c r="AK32" s="405"/>
      <c r="AL32" s="405"/>
      <c r="AM32" s="405"/>
      <c r="AN32" s="405"/>
      <c r="AO32" s="405"/>
      <c r="AP32" s="406"/>
      <c r="AQ32" s="405">
        <f>SUM(AQ28:AU31)</f>
        <v>29</v>
      </c>
      <c r="AR32" s="405"/>
      <c r="AS32" s="405"/>
      <c r="AT32" s="405"/>
      <c r="AU32" s="406"/>
      <c r="AV32" s="409">
        <f>SUM(D32:AU32)</f>
        <v>169</v>
      </c>
      <c r="AW32" s="409"/>
      <c r="AX32" s="409"/>
      <c r="AY32" s="409"/>
      <c r="AZ32" s="409"/>
      <c r="BA32" s="409"/>
    </row>
  </sheetData>
  <mergeCells count="98">
    <mergeCell ref="D28:L28"/>
    <mergeCell ref="M28:R28"/>
    <mergeCell ref="AV31:BA31"/>
    <mergeCell ref="S31:X31"/>
    <mergeCell ref="AJ31:AP31"/>
    <mergeCell ref="AQ31:AU31"/>
    <mergeCell ref="S28:X28"/>
    <mergeCell ref="AJ29:AP29"/>
    <mergeCell ref="AQ29:AU29"/>
    <mergeCell ref="Y29:AC29"/>
    <mergeCell ref="A31:C31"/>
    <mergeCell ref="D31:L31"/>
    <mergeCell ref="M27:R27"/>
    <mergeCell ref="M31:R31"/>
    <mergeCell ref="A27:C27"/>
    <mergeCell ref="D27:L27"/>
    <mergeCell ref="A29:C29"/>
    <mergeCell ref="D29:L29"/>
    <mergeCell ref="M29:R29"/>
    <mergeCell ref="A28:C28"/>
    <mergeCell ref="B1:M1"/>
    <mergeCell ref="N1:AU1"/>
    <mergeCell ref="AV1:BA1"/>
    <mergeCell ref="B2:M2"/>
    <mergeCell ref="N2:AU2"/>
    <mergeCell ref="AV2:BA2"/>
    <mergeCell ref="B3:M3"/>
    <mergeCell ref="E4:AT4"/>
    <mergeCell ref="AV4:BA4"/>
    <mergeCell ref="A6:BA6"/>
    <mergeCell ref="A7:BA7"/>
    <mergeCell ref="A8:BA8"/>
    <mergeCell ref="A9:BA9"/>
    <mergeCell ref="A10:BA10"/>
    <mergeCell ref="A11:A13"/>
    <mergeCell ref="B11:E11"/>
    <mergeCell ref="F11:F12"/>
    <mergeCell ref="G11:I11"/>
    <mergeCell ref="AB11:AB12"/>
    <mergeCell ref="J11:J12"/>
    <mergeCell ref="K11:N11"/>
    <mergeCell ref="P11:R11"/>
    <mergeCell ref="S11:S12"/>
    <mergeCell ref="AS11:AS12"/>
    <mergeCell ref="AT11:AW11"/>
    <mergeCell ref="AC11:AE11"/>
    <mergeCell ref="AF11:AF12"/>
    <mergeCell ref="AG11:AI11"/>
    <mergeCell ref="AJ11:AJ12"/>
    <mergeCell ref="AX11:BA11"/>
    <mergeCell ref="D19:M19"/>
    <mergeCell ref="U19:Y19"/>
    <mergeCell ref="AS19:BA19"/>
    <mergeCell ref="O11:O12"/>
    <mergeCell ref="T11:W11"/>
    <mergeCell ref="X11:AA11"/>
    <mergeCell ref="AO11:AO12"/>
    <mergeCell ref="AK11:AN11"/>
    <mergeCell ref="AP11:AR11"/>
    <mergeCell ref="M21:U22"/>
    <mergeCell ref="Y21:AJ22"/>
    <mergeCell ref="D21:J23"/>
    <mergeCell ref="S27:X27"/>
    <mergeCell ref="AJ27:AP27"/>
    <mergeCell ref="L24:AH24"/>
    <mergeCell ref="A26:BA26"/>
    <mergeCell ref="AQ27:AU27"/>
    <mergeCell ref="AV27:BA27"/>
    <mergeCell ref="Y27:AC27"/>
    <mergeCell ref="AD27:AI27"/>
    <mergeCell ref="Y28:AC28"/>
    <mergeCell ref="AD28:AI28"/>
    <mergeCell ref="AJ28:AP28"/>
    <mergeCell ref="AQ28:AU28"/>
    <mergeCell ref="AV28:BA28"/>
    <mergeCell ref="AV29:BA29"/>
    <mergeCell ref="A30:C30"/>
    <mergeCell ref="D30:L30"/>
    <mergeCell ref="M30:R30"/>
    <mergeCell ref="S30:X30"/>
    <mergeCell ref="AJ30:AP30"/>
    <mergeCell ref="AQ30:AU30"/>
    <mergeCell ref="AV30:BA30"/>
    <mergeCell ref="S29:X29"/>
    <mergeCell ref="Y30:AC30"/>
    <mergeCell ref="AD30:AI30"/>
    <mergeCell ref="AD29:AI29"/>
    <mergeCell ref="AV32:BA32"/>
    <mergeCell ref="Y32:AC32"/>
    <mergeCell ref="AD32:AI32"/>
    <mergeCell ref="A32:C32"/>
    <mergeCell ref="D32:L32"/>
    <mergeCell ref="M32:R32"/>
    <mergeCell ref="S32:X32"/>
    <mergeCell ref="Y31:AC31"/>
    <mergeCell ref="AD31:AI31"/>
    <mergeCell ref="AJ32:AP32"/>
    <mergeCell ref="AQ32:AU3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3"/>
  <sheetViews>
    <sheetView view="pageBreakPreview" zoomScaleSheetLayoutView="100" workbookViewId="0" topLeftCell="A1">
      <selection activeCell="AO29" sqref="AO29"/>
    </sheetView>
  </sheetViews>
  <sheetFormatPr defaultColWidth="12.625" defaultRowHeight="14.25" customHeight="1"/>
  <cols>
    <col min="1" max="1" width="5.00390625" style="0" customWidth="1"/>
    <col min="2" max="39" width="2.875" style="0" customWidth="1"/>
    <col min="40" max="40" width="3.625" style="0" customWidth="1"/>
    <col min="41" max="41" width="3.75390625" style="0" customWidth="1"/>
    <col min="42" max="53" width="2.875" style="0" customWidth="1"/>
  </cols>
  <sheetData>
    <row r="1" spans="1:53" ht="22.5" customHeight="1">
      <c r="A1" s="480" t="s">
        <v>320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480"/>
      <c r="X1" s="480"/>
      <c r="Y1" s="480"/>
      <c r="Z1" s="480"/>
      <c r="AA1" s="480"/>
      <c r="AB1" s="480"/>
      <c r="AC1" s="480"/>
      <c r="AD1" s="480"/>
      <c r="AE1" s="480"/>
      <c r="AF1" s="480"/>
      <c r="AG1" s="480"/>
      <c r="AH1" s="480"/>
      <c r="AI1" s="480"/>
      <c r="AJ1" s="480"/>
      <c r="AK1" s="480"/>
      <c r="AL1" s="480"/>
      <c r="AM1" s="480"/>
      <c r="AN1" s="480"/>
      <c r="AO1" s="480"/>
      <c r="AP1" s="480"/>
      <c r="AQ1" s="480"/>
      <c r="AR1" s="480"/>
      <c r="AS1" s="480"/>
      <c r="AT1" s="480"/>
      <c r="AU1" s="480"/>
      <c r="AV1" s="480"/>
      <c r="AW1" s="480"/>
      <c r="AX1" s="480"/>
      <c r="AY1" s="480"/>
      <c r="AZ1" s="480"/>
      <c r="BA1" s="480"/>
    </row>
    <row r="2" spans="1:53" ht="15" customHeight="1">
      <c r="A2" s="454" t="s">
        <v>321</v>
      </c>
      <c r="B2" s="454" t="s">
        <v>105</v>
      </c>
      <c r="C2" s="454"/>
      <c r="D2" s="454"/>
      <c r="E2" s="454"/>
      <c r="F2" s="483" t="s">
        <v>322</v>
      </c>
      <c r="G2" s="454" t="s">
        <v>106</v>
      </c>
      <c r="H2" s="454"/>
      <c r="I2" s="454"/>
      <c r="J2" s="483" t="s">
        <v>323</v>
      </c>
      <c r="K2" s="454" t="s">
        <v>107</v>
      </c>
      <c r="L2" s="454"/>
      <c r="M2" s="454"/>
      <c r="N2" s="454"/>
      <c r="O2" s="454" t="s">
        <v>108</v>
      </c>
      <c r="P2" s="454"/>
      <c r="Q2" s="454"/>
      <c r="R2" s="454"/>
      <c r="S2" s="483" t="s">
        <v>324</v>
      </c>
      <c r="T2" s="454" t="s">
        <v>109</v>
      </c>
      <c r="U2" s="454"/>
      <c r="V2" s="454"/>
      <c r="W2" s="483" t="s">
        <v>325</v>
      </c>
      <c r="X2" s="454" t="s">
        <v>110</v>
      </c>
      <c r="Y2" s="454"/>
      <c r="Z2" s="454"/>
      <c r="AA2" s="483" t="s">
        <v>326</v>
      </c>
      <c r="AB2" s="454" t="s">
        <v>111</v>
      </c>
      <c r="AC2" s="454"/>
      <c r="AD2" s="454"/>
      <c r="AE2" s="454"/>
      <c r="AF2" s="483" t="s">
        <v>327</v>
      </c>
      <c r="AG2" s="454" t="s">
        <v>112</v>
      </c>
      <c r="AH2" s="454"/>
      <c r="AI2" s="454"/>
      <c r="AJ2" s="483" t="s">
        <v>328</v>
      </c>
      <c r="AK2" s="454" t="s">
        <v>113</v>
      </c>
      <c r="AL2" s="454"/>
      <c r="AM2" s="454"/>
      <c r="AN2" s="454"/>
      <c r="AO2" s="454" t="s">
        <v>114</v>
      </c>
      <c r="AP2" s="454"/>
      <c r="AQ2" s="454"/>
      <c r="AR2" s="454"/>
      <c r="AS2" s="483" t="s">
        <v>322</v>
      </c>
      <c r="AT2" s="454" t="s">
        <v>115</v>
      </c>
      <c r="AU2" s="454"/>
      <c r="AV2" s="454"/>
      <c r="AW2" s="483" t="s">
        <v>329</v>
      </c>
      <c r="AX2" s="454" t="s">
        <v>116</v>
      </c>
      <c r="AY2" s="454"/>
      <c r="AZ2" s="454"/>
      <c r="BA2" s="454"/>
    </row>
    <row r="3" spans="1:53" ht="30.75" customHeight="1">
      <c r="A3" s="454"/>
      <c r="B3" s="229" t="s">
        <v>330</v>
      </c>
      <c r="C3" s="229" t="s">
        <v>331</v>
      </c>
      <c r="D3" s="229" t="s">
        <v>332</v>
      </c>
      <c r="E3" s="229" t="s">
        <v>333</v>
      </c>
      <c r="F3" s="484"/>
      <c r="G3" s="229" t="s">
        <v>334</v>
      </c>
      <c r="H3" s="229" t="s">
        <v>335</v>
      </c>
      <c r="I3" s="229" t="s">
        <v>336</v>
      </c>
      <c r="J3" s="484"/>
      <c r="K3" s="229" t="s">
        <v>337</v>
      </c>
      <c r="L3" s="229" t="s">
        <v>338</v>
      </c>
      <c r="M3" s="229" t="s">
        <v>339</v>
      </c>
      <c r="N3" s="229" t="s">
        <v>340</v>
      </c>
      <c r="O3" s="229" t="s">
        <v>330</v>
      </c>
      <c r="P3" s="229" t="s">
        <v>331</v>
      </c>
      <c r="Q3" s="229" t="s">
        <v>332</v>
      </c>
      <c r="R3" s="229" t="s">
        <v>333</v>
      </c>
      <c r="S3" s="484"/>
      <c r="T3" s="229" t="s">
        <v>341</v>
      </c>
      <c r="U3" s="229" t="s">
        <v>342</v>
      </c>
      <c r="V3" s="229" t="s">
        <v>343</v>
      </c>
      <c r="W3" s="484"/>
      <c r="X3" s="229" t="s">
        <v>344</v>
      </c>
      <c r="Y3" s="229" t="s">
        <v>345</v>
      </c>
      <c r="Z3" s="229" t="s">
        <v>346</v>
      </c>
      <c r="AA3" s="484"/>
      <c r="AB3" s="229" t="s">
        <v>344</v>
      </c>
      <c r="AC3" s="229" t="s">
        <v>345</v>
      </c>
      <c r="AD3" s="229" t="s">
        <v>346</v>
      </c>
      <c r="AE3" s="229" t="s">
        <v>347</v>
      </c>
      <c r="AF3" s="484"/>
      <c r="AG3" s="229" t="s">
        <v>334</v>
      </c>
      <c r="AH3" s="229" t="s">
        <v>335</v>
      </c>
      <c r="AI3" s="229" t="s">
        <v>336</v>
      </c>
      <c r="AJ3" s="484"/>
      <c r="AK3" s="229" t="s">
        <v>348</v>
      </c>
      <c r="AL3" s="229" t="s">
        <v>349</v>
      </c>
      <c r="AM3" s="229" t="s">
        <v>350</v>
      </c>
      <c r="AN3" s="229" t="s">
        <v>351</v>
      </c>
      <c r="AO3" s="229" t="s">
        <v>330</v>
      </c>
      <c r="AP3" s="229" t="s">
        <v>331</v>
      </c>
      <c r="AQ3" s="229" t="s">
        <v>332</v>
      </c>
      <c r="AR3" s="229" t="s">
        <v>333</v>
      </c>
      <c r="AS3" s="484"/>
      <c r="AT3" s="229" t="s">
        <v>334</v>
      </c>
      <c r="AU3" s="229" t="s">
        <v>335</v>
      </c>
      <c r="AV3" s="229" t="s">
        <v>336</v>
      </c>
      <c r="AW3" s="484"/>
      <c r="AX3" s="229" t="s">
        <v>337</v>
      </c>
      <c r="AY3" s="229" t="s">
        <v>338</v>
      </c>
      <c r="AZ3" s="229" t="s">
        <v>339</v>
      </c>
      <c r="BA3" s="229" t="s">
        <v>352</v>
      </c>
    </row>
    <row r="4" spans="1:53" ht="15" customHeight="1">
      <c r="A4" s="454"/>
      <c r="B4" s="228" t="s">
        <v>353</v>
      </c>
      <c r="C4" s="228" t="s">
        <v>354</v>
      </c>
      <c r="D4" s="228" t="s">
        <v>355</v>
      </c>
      <c r="E4" s="228" t="s">
        <v>356</v>
      </c>
      <c r="F4" s="228" t="s">
        <v>357</v>
      </c>
      <c r="G4" s="228" t="s">
        <v>358</v>
      </c>
      <c r="H4" s="228" t="s">
        <v>359</v>
      </c>
      <c r="I4" s="228" t="s">
        <v>360</v>
      </c>
      <c r="J4" s="228" t="s">
        <v>361</v>
      </c>
      <c r="K4" s="228" t="s">
        <v>362</v>
      </c>
      <c r="L4" s="228" t="s">
        <v>363</v>
      </c>
      <c r="M4" s="228" t="s">
        <v>364</v>
      </c>
      <c r="N4" s="228" t="s">
        <v>365</v>
      </c>
      <c r="O4" s="228" t="s">
        <v>366</v>
      </c>
      <c r="P4" s="228" t="s">
        <v>367</v>
      </c>
      <c r="Q4" s="228" t="s">
        <v>368</v>
      </c>
      <c r="R4" s="228" t="s">
        <v>369</v>
      </c>
      <c r="S4" s="228" t="s">
        <v>370</v>
      </c>
      <c r="T4" s="228" t="s">
        <v>371</v>
      </c>
      <c r="U4" s="228" t="s">
        <v>372</v>
      </c>
      <c r="V4" s="228" t="s">
        <v>373</v>
      </c>
      <c r="W4" s="228" t="s">
        <v>374</v>
      </c>
      <c r="X4" s="228" t="s">
        <v>375</v>
      </c>
      <c r="Y4" s="228" t="s">
        <v>376</v>
      </c>
      <c r="Z4" s="228" t="s">
        <v>377</v>
      </c>
      <c r="AA4" s="228" t="s">
        <v>378</v>
      </c>
      <c r="AB4" s="228" t="s">
        <v>379</v>
      </c>
      <c r="AC4" s="228" t="s">
        <v>380</v>
      </c>
      <c r="AD4" s="228" t="s">
        <v>381</v>
      </c>
      <c r="AE4" s="228" t="s">
        <v>382</v>
      </c>
      <c r="AF4" s="228" t="s">
        <v>383</v>
      </c>
      <c r="AG4" s="228" t="s">
        <v>384</v>
      </c>
      <c r="AH4" s="228" t="s">
        <v>385</v>
      </c>
      <c r="AI4" s="228" t="s">
        <v>386</v>
      </c>
      <c r="AJ4" s="228" t="s">
        <v>387</v>
      </c>
      <c r="AK4" s="228" t="s">
        <v>388</v>
      </c>
      <c r="AL4" s="228" t="s">
        <v>389</v>
      </c>
      <c r="AM4" s="228" t="s">
        <v>390</v>
      </c>
      <c r="AN4" s="228" t="s">
        <v>391</v>
      </c>
      <c r="AO4" s="228" t="s">
        <v>392</v>
      </c>
      <c r="AP4" s="228" t="s">
        <v>393</v>
      </c>
      <c r="AQ4" s="228" t="s">
        <v>394</v>
      </c>
      <c r="AR4" s="228" t="s">
        <v>395</v>
      </c>
      <c r="AS4" s="228" t="s">
        <v>396</v>
      </c>
      <c r="AT4" s="228" t="s">
        <v>397</v>
      </c>
      <c r="AU4" s="228" t="s">
        <v>398</v>
      </c>
      <c r="AV4" s="228" t="s">
        <v>399</v>
      </c>
      <c r="AW4" s="228" t="s">
        <v>400</v>
      </c>
      <c r="AX4" s="228" t="s">
        <v>401</v>
      </c>
      <c r="AY4" s="228" t="s">
        <v>402</v>
      </c>
      <c r="AZ4" s="228" t="s">
        <v>403</v>
      </c>
      <c r="BA4" s="228" t="s">
        <v>404</v>
      </c>
    </row>
    <row r="5" spans="1:53" ht="15.75" customHeight="1">
      <c r="A5" s="230" t="s">
        <v>405</v>
      </c>
      <c r="B5" s="231" t="s">
        <v>117</v>
      </c>
      <c r="C5" s="232" t="s">
        <v>117</v>
      </c>
      <c r="D5" s="231" t="s">
        <v>117</v>
      </c>
      <c r="E5" s="232" t="s">
        <v>117</v>
      </c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 t="s">
        <v>163</v>
      </c>
      <c r="T5" s="233" t="s">
        <v>163</v>
      </c>
      <c r="U5" s="231"/>
      <c r="V5" s="231" t="s">
        <v>406</v>
      </c>
      <c r="W5" s="231" t="s">
        <v>406</v>
      </c>
      <c r="X5" s="231" t="s">
        <v>406</v>
      </c>
      <c r="Y5" s="231" t="s">
        <v>406</v>
      </c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 t="s">
        <v>167</v>
      </c>
      <c r="AO5" s="231" t="s">
        <v>167</v>
      </c>
      <c r="AP5" s="231" t="s">
        <v>167</v>
      </c>
      <c r="AQ5" s="231" t="s">
        <v>406</v>
      </c>
      <c r="AR5" s="231" t="s">
        <v>406</v>
      </c>
      <c r="AS5" s="231" t="s">
        <v>406</v>
      </c>
      <c r="AT5" s="231" t="s">
        <v>406</v>
      </c>
      <c r="AU5" s="231" t="s">
        <v>163</v>
      </c>
      <c r="AV5" s="231" t="s">
        <v>163</v>
      </c>
      <c r="AW5" s="231" t="s">
        <v>163</v>
      </c>
      <c r="AX5" s="231" t="s">
        <v>163</v>
      </c>
      <c r="AY5" s="231" t="s">
        <v>163</v>
      </c>
      <c r="AZ5" s="231" t="s">
        <v>163</v>
      </c>
      <c r="BA5" s="231" t="s">
        <v>163</v>
      </c>
    </row>
    <row r="6" spans="1:53" ht="15" customHeight="1">
      <c r="A6" s="230" t="s">
        <v>407</v>
      </c>
      <c r="B6" s="231"/>
      <c r="C6" s="232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 t="s">
        <v>169</v>
      </c>
      <c r="Q6" s="231" t="s">
        <v>169</v>
      </c>
      <c r="R6" s="231" t="s">
        <v>169</v>
      </c>
      <c r="S6" s="231" t="s">
        <v>163</v>
      </c>
      <c r="T6" s="233" t="s">
        <v>163</v>
      </c>
      <c r="U6" s="231" t="s">
        <v>406</v>
      </c>
      <c r="V6" s="231" t="s">
        <v>406</v>
      </c>
      <c r="W6" s="231" t="s">
        <v>406</v>
      </c>
      <c r="X6" s="231" t="s">
        <v>406</v>
      </c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 t="s">
        <v>170</v>
      </c>
      <c r="AN6" s="231" t="s">
        <v>170</v>
      </c>
      <c r="AO6" s="231" t="s">
        <v>170</v>
      </c>
      <c r="AP6" s="231" t="s">
        <v>170</v>
      </c>
      <c r="AQ6" s="231" t="s">
        <v>406</v>
      </c>
      <c r="AR6" s="231" t="s">
        <v>406</v>
      </c>
      <c r="AS6" s="231" t="s">
        <v>406</v>
      </c>
      <c r="AT6" s="231" t="s">
        <v>406</v>
      </c>
      <c r="AU6" s="231" t="s">
        <v>163</v>
      </c>
      <c r="AV6" s="231" t="s">
        <v>163</v>
      </c>
      <c r="AW6" s="231" t="s">
        <v>163</v>
      </c>
      <c r="AX6" s="231" t="s">
        <v>163</v>
      </c>
      <c r="AY6" s="231" t="s">
        <v>163</v>
      </c>
      <c r="AZ6" s="231" t="s">
        <v>163</v>
      </c>
      <c r="BA6" s="231" t="s">
        <v>163</v>
      </c>
    </row>
    <row r="7" spans="1:53" ht="15.75" customHeight="1">
      <c r="A7" s="230" t="s">
        <v>408</v>
      </c>
      <c r="B7" s="231"/>
      <c r="C7" s="232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 t="s">
        <v>163</v>
      </c>
      <c r="T7" s="233" t="s">
        <v>163</v>
      </c>
      <c r="U7" s="231" t="s">
        <v>406</v>
      </c>
      <c r="V7" s="231" t="s">
        <v>406</v>
      </c>
      <c r="W7" s="231" t="s">
        <v>406</v>
      </c>
      <c r="X7" s="231" t="s">
        <v>406</v>
      </c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 t="s">
        <v>406</v>
      </c>
      <c r="AO7" s="231" t="s">
        <v>406</v>
      </c>
      <c r="AP7" s="231" t="s">
        <v>406</v>
      </c>
      <c r="AQ7" s="231" t="s">
        <v>406</v>
      </c>
      <c r="AR7" s="231" t="s">
        <v>163</v>
      </c>
      <c r="AS7" s="231" t="s">
        <v>163</v>
      </c>
      <c r="AT7" s="231" t="s">
        <v>163</v>
      </c>
      <c r="AU7" s="231" t="s">
        <v>163</v>
      </c>
      <c r="AV7" s="231" t="s">
        <v>163</v>
      </c>
      <c r="AW7" s="231" t="s">
        <v>166</v>
      </c>
      <c r="AX7" s="231" t="s">
        <v>166</v>
      </c>
      <c r="AY7" s="231" t="s">
        <v>166</v>
      </c>
      <c r="AZ7" s="231" t="s">
        <v>166</v>
      </c>
      <c r="BA7" s="231" t="s">
        <v>166</v>
      </c>
    </row>
    <row r="8" spans="1:53" ht="14.25" customHeight="1">
      <c r="A8" s="230" t="s">
        <v>409</v>
      </c>
      <c r="B8" s="231" t="s">
        <v>166</v>
      </c>
      <c r="C8" s="232" t="s">
        <v>166</v>
      </c>
      <c r="D8" s="231" t="s">
        <v>166</v>
      </c>
      <c r="E8" s="231" t="s">
        <v>166</v>
      </c>
      <c r="F8" s="231" t="s">
        <v>166</v>
      </c>
      <c r="G8" s="231" t="s">
        <v>162</v>
      </c>
      <c r="H8" s="231" t="s">
        <v>162</v>
      </c>
      <c r="I8" s="231" t="s">
        <v>162</v>
      </c>
      <c r="J8" s="231" t="s">
        <v>162</v>
      </c>
      <c r="K8" s="231" t="s">
        <v>162</v>
      </c>
      <c r="L8" s="231" t="s">
        <v>162</v>
      </c>
      <c r="M8" s="231" t="s">
        <v>162</v>
      </c>
      <c r="N8" s="231" t="s">
        <v>162</v>
      </c>
      <c r="O8" s="231" t="s">
        <v>164</v>
      </c>
      <c r="P8" s="231" t="s">
        <v>164</v>
      </c>
      <c r="Q8" s="231" t="s">
        <v>164</v>
      </c>
      <c r="R8" s="231" t="s">
        <v>164</v>
      </c>
      <c r="S8" s="231" t="s">
        <v>163</v>
      </c>
      <c r="T8" s="233" t="s">
        <v>117</v>
      </c>
      <c r="U8" s="233" t="s">
        <v>117</v>
      </c>
      <c r="V8" s="233" t="s">
        <v>117</v>
      </c>
      <c r="W8" s="233" t="s">
        <v>117</v>
      </c>
      <c r="X8" s="233" t="s">
        <v>117</v>
      </c>
      <c r="Y8" s="233" t="s">
        <v>117</v>
      </c>
      <c r="Z8" s="233" t="s">
        <v>117</v>
      </c>
      <c r="AA8" s="233" t="s">
        <v>117</v>
      </c>
      <c r="AB8" s="233" t="s">
        <v>117</v>
      </c>
      <c r="AC8" s="233" t="s">
        <v>117</v>
      </c>
      <c r="AD8" s="233" t="s">
        <v>117</v>
      </c>
      <c r="AE8" s="233" t="s">
        <v>117</v>
      </c>
      <c r="AF8" s="233" t="s">
        <v>117</v>
      </c>
      <c r="AG8" s="233" t="s">
        <v>117</v>
      </c>
      <c r="AH8" s="233" t="s">
        <v>117</v>
      </c>
      <c r="AI8" s="233" t="s">
        <v>117</v>
      </c>
      <c r="AJ8" s="233" t="s">
        <v>117</v>
      </c>
      <c r="AK8" s="233" t="s">
        <v>117</v>
      </c>
      <c r="AL8" s="233" t="s">
        <v>117</v>
      </c>
      <c r="AM8" s="233" t="s">
        <v>117</v>
      </c>
      <c r="AN8" s="233" t="s">
        <v>117</v>
      </c>
      <c r="AO8" s="233" t="s">
        <v>117</v>
      </c>
      <c r="AP8" s="233" t="s">
        <v>117</v>
      </c>
      <c r="AQ8" s="233" t="s">
        <v>117</v>
      </c>
      <c r="AR8" s="233" t="s">
        <v>117</v>
      </c>
      <c r="AS8" s="233" t="s">
        <v>117</v>
      </c>
      <c r="AT8" s="233" t="s">
        <v>117</v>
      </c>
      <c r="AU8" s="233" t="s">
        <v>117</v>
      </c>
      <c r="AV8" s="233" t="s">
        <v>117</v>
      </c>
      <c r="AW8" s="233" t="s">
        <v>117</v>
      </c>
      <c r="AX8" s="233" t="s">
        <v>117</v>
      </c>
      <c r="AY8" s="233" t="s">
        <v>117</v>
      </c>
      <c r="AZ8" s="233" t="s">
        <v>117</v>
      </c>
      <c r="BA8" s="231" t="s">
        <v>117</v>
      </c>
    </row>
    <row r="9" spans="1:53" ht="15" customHeight="1">
      <c r="A9" s="480" t="s">
        <v>410</v>
      </c>
      <c r="B9" s="480"/>
      <c r="C9" s="480"/>
      <c r="D9" s="480"/>
      <c r="E9" s="480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480"/>
      <c r="W9" s="480"/>
      <c r="X9" s="480"/>
      <c r="Y9" s="480"/>
      <c r="Z9" s="480"/>
      <c r="AA9" s="480"/>
      <c r="AB9" s="480"/>
      <c r="AC9" s="480"/>
      <c r="AD9" s="480"/>
      <c r="AE9" s="480"/>
      <c r="AF9" s="480"/>
      <c r="AG9" s="480"/>
      <c r="AH9" s="480"/>
      <c r="AI9" s="480"/>
      <c r="AJ9" s="480"/>
      <c r="AK9" s="480"/>
      <c r="AL9" s="480"/>
      <c r="AM9" s="480"/>
      <c r="AN9" s="480"/>
      <c r="AO9" s="480"/>
      <c r="AP9" s="480"/>
      <c r="AQ9" s="480"/>
      <c r="AR9" s="480"/>
      <c r="AS9" s="480"/>
      <c r="AT9" s="480"/>
      <c r="AU9" s="480"/>
      <c r="AV9" s="480"/>
      <c r="AW9" s="480"/>
      <c r="AX9" s="480"/>
      <c r="AY9" s="480"/>
      <c r="AZ9" s="480"/>
      <c r="BA9" s="480"/>
    </row>
    <row r="10" spans="1:54" ht="15" customHeight="1">
      <c r="A10" s="481"/>
      <c r="B10" s="481"/>
      <c r="C10" s="454"/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482" t="s">
        <v>411</v>
      </c>
      <c r="P10" s="482"/>
      <c r="Q10" s="482"/>
      <c r="R10" s="482"/>
      <c r="S10" s="482"/>
      <c r="T10" s="482"/>
      <c r="U10" s="482" t="s">
        <v>412</v>
      </c>
      <c r="V10" s="482"/>
      <c r="W10" s="482"/>
      <c r="X10" s="482"/>
      <c r="Y10" s="482"/>
      <c r="Z10" s="482"/>
      <c r="AA10" s="482" t="s">
        <v>413</v>
      </c>
      <c r="AB10" s="482"/>
      <c r="AC10" s="482"/>
      <c r="AD10" s="482"/>
      <c r="AE10" s="482"/>
      <c r="AF10" s="482"/>
      <c r="AG10" s="482" t="s">
        <v>414</v>
      </c>
      <c r="AH10" s="482"/>
      <c r="AI10" s="482"/>
      <c r="AJ10" s="482"/>
      <c r="AK10" s="482"/>
      <c r="AL10" s="482"/>
      <c r="AM10" s="454" t="s">
        <v>128</v>
      </c>
      <c r="AN10" s="454"/>
      <c r="AO10" s="242"/>
      <c r="AP10" s="242"/>
      <c r="AQ10" s="242"/>
      <c r="AR10" s="242"/>
      <c r="AS10" s="456"/>
      <c r="AT10" s="456"/>
      <c r="AU10" s="235"/>
      <c r="AV10" s="235"/>
      <c r="AW10" s="235"/>
      <c r="AX10" s="235"/>
      <c r="AY10" s="457"/>
      <c r="AZ10" s="457"/>
      <c r="BA10" s="236"/>
      <c r="BB10" s="56"/>
    </row>
    <row r="11" spans="1:54" ht="15" customHeight="1">
      <c r="A11" s="481"/>
      <c r="B11" s="481"/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454" t="s">
        <v>415</v>
      </c>
      <c r="P11" s="454"/>
      <c r="Q11" s="454" t="s">
        <v>416</v>
      </c>
      <c r="R11" s="454"/>
      <c r="S11" s="454" t="s">
        <v>0</v>
      </c>
      <c r="T11" s="454"/>
      <c r="U11" s="454" t="s">
        <v>415</v>
      </c>
      <c r="V11" s="454"/>
      <c r="W11" s="454" t="s">
        <v>416</v>
      </c>
      <c r="X11" s="454"/>
      <c r="Y11" s="454" t="s">
        <v>0</v>
      </c>
      <c r="Z11" s="454"/>
      <c r="AA11" s="454" t="s">
        <v>415</v>
      </c>
      <c r="AB11" s="454"/>
      <c r="AC11" s="454" t="s">
        <v>416</v>
      </c>
      <c r="AD11" s="454"/>
      <c r="AE11" s="454" t="s">
        <v>0</v>
      </c>
      <c r="AF11" s="454"/>
      <c r="AG11" s="454" t="s">
        <v>415</v>
      </c>
      <c r="AH11" s="454"/>
      <c r="AI11" s="454" t="s">
        <v>416</v>
      </c>
      <c r="AJ11" s="454"/>
      <c r="AK11" s="454" t="s">
        <v>0</v>
      </c>
      <c r="AL11" s="454"/>
      <c r="AM11" s="454"/>
      <c r="AN11" s="454"/>
      <c r="AO11" s="456"/>
      <c r="AP11" s="456"/>
      <c r="AQ11" s="456"/>
      <c r="AR11" s="456"/>
      <c r="AS11" s="456"/>
      <c r="AT11" s="456"/>
      <c r="AU11" s="457"/>
      <c r="AV11" s="457"/>
      <c r="AW11" s="457"/>
      <c r="AX11" s="457"/>
      <c r="AY11" s="457"/>
      <c r="AZ11" s="457"/>
      <c r="BA11" s="236"/>
      <c r="BB11" s="56"/>
    </row>
    <row r="12" spans="1:54" ht="15" customHeight="1">
      <c r="A12" s="234"/>
      <c r="B12" s="473" t="s">
        <v>417</v>
      </c>
      <c r="C12" s="474"/>
      <c r="D12" s="474"/>
      <c r="E12" s="474"/>
      <c r="F12" s="474"/>
      <c r="G12" s="474"/>
      <c r="H12" s="474"/>
      <c r="I12" s="474"/>
      <c r="J12" s="474"/>
      <c r="K12" s="474"/>
      <c r="L12" s="474"/>
      <c r="M12" s="474"/>
      <c r="N12" s="474"/>
      <c r="O12" s="454">
        <v>14</v>
      </c>
      <c r="P12" s="454"/>
      <c r="Q12" s="454">
        <v>14</v>
      </c>
      <c r="R12" s="454"/>
      <c r="S12" s="468">
        <f>O12+Q12</f>
        <v>28</v>
      </c>
      <c r="T12" s="468"/>
      <c r="U12" s="454">
        <v>14</v>
      </c>
      <c r="V12" s="454"/>
      <c r="W12" s="454">
        <v>14</v>
      </c>
      <c r="X12" s="454"/>
      <c r="Y12" s="468">
        <f>W12+U12</f>
        <v>28</v>
      </c>
      <c r="Z12" s="468"/>
      <c r="AA12" s="454">
        <v>17</v>
      </c>
      <c r="AB12" s="454"/>
      <c r="AC12" s="454">
        <v>15</v>
      </c>
      <c r="AD12" s="454"/>
      <c r="AE12" s="468">
        <f>AA12+AC12</f>
        <v>32</v>
      </c>
      <c r="AF12" s="468"/>
      <c r="AG12" s="454"/>
      <c r="AH12" s="454"/>
      <c r="AI12" s="454"/>
      <c r="AJ12" s="454"/>
      <c r="AK12" s="468">
        <f>AG12+AI12</f>
        <v>0</v>
      </c>
      <c r="AL12" s="468"/>
      <c r="AM12" s="469">
        <f>AK12+AE12+Y12+S12</f>
        <v>88</v>
      </c>
      <c r="AN12" s="469"/>
      <c r="AO12" s="456"/>
      <c r="AP12" s="456"/>
      <c r="AQ12" s="467"/>
      <c r="AR12" s="467"/>
      <c r="AS12" s="464"/>
      <c r="AT12" s="464"/>
      <c r="AU12" s="472"/>
      <c r="AV12" s="472"/>
      <c r="AW12" s="465"/>
      <c r="AX12" s="465"/>
      <c r="AY12" s="466"/>
      <c r="AZ12" s="466"/>
      <c r="BA12" s="236"/>
      <c r="BB12" s="56"/>
    </row>
    <row r="13" spans="1:54" ht="15" customHeight="1">
      <c r="A13" s="234" t="s">
        <v>406</v>
      </c>
      <c r="B13" s="473" t="s">
        <v>418</v>
      </c>
      <c r="C13" s="474"/>
      <c r="D13" s="474"/>
      <c r="E13" s="474"/>
      <c r="F13" s="474"/>
      <c r="G13" s="474"/>
      <c r="H13" s="474"/>
      <c r="I13" s="474"/>
      <c r="J13" s="474"/>
      <c r="K13" s="474"/>
      <c r="L13" s="474"/>
      <c r="M13" s="474"/>
      <c r="N13" s="474"/>
      <c r="O13" s="454">
        <v>4</v>
      </c>
      <c r="P13" s="454"/>
      <c r="Q13" s="454">
        <v>4</v>
      </c>
      <c r="R13" s="454"/>
      <c r="S13" s="468">
        <f aca="true" t="shared" si="0" ref="S13:S21">O13+Q13</f>
        <v>8</v>
      </c>
      <c r="T13" s="468"/>
      <c r="U13" s="454">
        <v>4</v>
      </c>
      <c r="V13" s="454"/>
      <c r="W13" s="454">
        <v>4</v>
      </c>
      <c r="X13" s="454"/>
      <c r="Y13" s="468">
        <f aca="true" t="shared" si="1" ref="Y13:Y21">W13+U13</f>
        <v>8</v>
      </c>
      <c r="Z13" s="468"/>
      <c r="AA13" s="454">
        <v>4</v>
      </c>
      <c r="AB13" s="454"/>
      <c r="AC13" s="454">
        <v>4</v>
      </c>
      <c r="AD13" s="454"/>
      <c r="AE13" s="468">
        <f aca="true" t="shared" si="2" ref="AE13:AE20">AA13+AC13</f>
        <v>8</v>
      </c>
      <c r="AF13" s="468"/>
      <c r="AG13" s="454"/>
      <c r="AH13" s="454"/>
      <c r="AI13" s="454"/>
      <c r="AJ13" s="454"/>
      <c r="AK13" s="468">
        <f aca="true" t="shared" si="3" ref="AK13:AK21">AG13+AI13</f>
        <v>0</v>
      </c>
      <c r="AL13" s="468"/>
      <c r="AM13" s="469">
        <f aca="true" t="shared" si="4" ref="AM13:AM21">AK13+AE13+Y13+S13</f>
        <v>24</v>
      </c>
      <c r="AN13" s="469"/>
      <c r="AO13" s="456"/>
      <c r="AP13" s="456"/>
      <c r="AQ13" s="467"/>
      <c r="AR13" s="467"/>
      <c r="AS13" s="464"/>
      <c r="AT13" s="464"/>
      <c r="AU13" s="472"/>
      <c r="AV13" s="472"/>
      <c r="AW13" s="465"/>
      <c r="AX13" s="465"/>
      <c r="AY13" s="466"/>
      <c r="AZ13" s="466"/>
      <c r="BA13" s="236"/>
      <c r="BB13" s="56"/>
    </row>
    <row r="14" spans="1:54" ht="15" customHeight="1">
      <c r="A14" s="234" t="s">
        <v>167</v>
      </c>
      <c r="B14" s="473" t="s">
        <v>308</v>
      </c>
      <c r="C14" s="474"/>
      <c r="D14" s="474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54"/>
      <c r="P14" s="454"/>
      <c r="Q14" s="454">
        <v>3</v>
      </c>
      <c r="R14" s="454"/>
      <c r="S14" s="468">
        <f t="shared" si="0"/>
        <v>3</v>
      </c>
      <c r="T14" s="468"/>
      <c r="U14" s="454"/>
      <c r="V14" s="454"/>
      <c r="W14" s="454"/>
      <c r="X14" s="454"/>
      <c r="Y14" s="468">
        <f t="shared" si="1"/>
        <v>0</v>
      </c>
      <c r="Z14" s="468"/>
      <c r="AA14" s="454"/>
      <c r="AB14" s="454"/>
      <c r="AC14" s="454"/>
      <c r="AD14" s="454"/>
      <c r="AE14" s="468">
        <f t="shared" si="2"/>
        <v>0</v>
      </c>
      <c r="AF14" s="468"/>
      <c r="AG14" s="454"/>
      <c r="AH14" s="454"/>
      <c r="AI14" s="454"/>
      <c r="AJ14" s="454"/>
      <c r="AK14" s="468">
        <f t="shared" si="3"/>
        <v>0</v>
      </c>
      <c r="AL14" s="468"/>
      <c r="AM14" s="469">
        <f t="shared" si="4"/>
        <v>3</v>
      </c>
      <c r="AN14" s="469"/>
      <c r="AO14" s="456"/>
      <c r="AP14" s="456"/>
      <c r="AQ14" s="467"/>
      <c r="AR14" s="467"/>
      <c r="AS14" s="464"/>
      <c r="AT14" s="464"/>
      <c r="AU14" s="472"/>
      <c r="AV14" s="472"/>
      <c r="AW14" s="465"/>
      <c r="AX14" s="465"/>
      <c r="AY14" s="466"/>
      <c r="AZ14" s="466"/>
      <c r="BA14" s="236"/>
      <c r="BB14" s="56"/>
    </row>
    <row r="15" spans="1:54" ht="25.5" customHeight="1">
      <c r="A15" s="234" t="s">
        <v>169</v>
      </c>
      <c r="B15" s="477" t="s">
        <v>309</v>
      </c>
      <c r="C15" s="478"/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479"/>
      <c r="O15" s="475"/>
      <c r="P15" s="476"/>
      <c r="Q15" s="475"/>
      <c r="R15" s="476"/>
      <c r="S15" s="468">
        <f t="shared" si="0"/>
        <v>0</v>
      </c>
      <c r="T15" s="468"/>
      <c r="U15" s="475">
        <v>3</v>
      </c>
      <c r="V15" s="476"/>
      <c r="W15" s="475"/>
      <c r="X15" s="476"/>
      <c r="Y15" s="468">
        <f t="shared" si="1"/>
        <v>3</v>
      </c>
      <c r="Z15" s="468"/>
      <c r="AA15" s="475"/>
      <c r="AB15" s="476"/>
      <c r="AC15" s="475"/>
      <c r="AD15" s="476"/>
      <c r="AE15" s="468">
        <f t="shared" si="2"/>
        <v>0</v>
      </c>
      <c r="AF15" s="468"/>
      <c r="AG15" s="475"/>
      <c r="AH15" s="476"/>
      <c r="AI15" s="475"/>
      <c r="AJ15" s="476"/>
      <c r="AK15" s="468">
        <f t="shared" si="3"/>
        <v>0</v>
      </c>
      <c r="AL15" s="468"/>
      <c r="AM15" s="469">
        <f t="shared" si="4"/>
        <v>3</v>
      </c>
      <c r="AN15" s="469"/>
      <c r="AO15" s="456"/>
      <c r="AP15" s="456"/>
      <c r="AQ15" s="467"/>
      <c r="AR15" s="467"/>
      <c r="AS15" s="464"/>
      <c r="AT15" s="464"/>
      <c r="AU15" s="472"/>
      <c r="AV15" s="472"/>
      <c r="AW15" s="465"/>
      <c r="AX15" s="465"/>
      <c r="AY15" s="466"/>
      <c r="AZ15" s="466"/>
      <c r="BA15" s="236"/>
      <c r="BB15" s="56"/>
    </row>
    <row r="16" spans="1:54" ht="25.5" customHeight="1">
      <c r="A16" s="234" t="s">
        <v>170</v>
      </c>
      <c r="B16" s="477" t="s">
        <v>419</v>
      </c>
      <c r="C16" s="478"/>
      <c r="D16" s="478"/>
      <c r="E16" s="478"/>
      <c r="F16" s="478"/>
      <c r="G16" s="478"/>
      <c r="H16" s="478"/>
      <c r="I16" s="478"/>
      <c r="J16" s="478"/>
      <c r="K16" s="478"/>
      <c r="L16" s="478"/>
      <c r="M16" s="478"/>
      <c r="N16" s="479"/>
      <c r="O16" s="475"/>
      <c r="P16" s="476"/>
      <c r="Q16" s="475"/>
      <c r="R16" s="476"/>
      <c r="S16" s="468">
        <f>O16+Q16</f>
        <v>0</v>
      </c>
      <c r="T16" s="468"/>
      <c r="U16" s="475"/>
      <c r="V16" s="476"/>
      <c r="W16" s="475">
        <v>4</v>
      </c>
      <c r="X16" s="476"/>
      <c r="Y16" s="468">
        <f>W16+U16</f>
        <v>4</v>
      </c>
      <c r="Z16" s="468"/>
      <c r="AA16" s="475"/>
      <c r="AB16" s="476"/>
      <c r="AC16" s="475"/>
      <c r="AD16" s="476"/>
      <c r="AE16" s="468">
        <f>AA16+AC16</f>
        <v>0</v>
      </c>
      <c r="AF16" s="468"/>
      <c r="AG16" s="475"/>
      <c r="AH16" s="476"/>
      <c r="AI16" s="475"/>
      <c r="AJ16" s="476"/>
      <c r="AK16" s="468">
        <f>AG16+AI16</f>
        <v>0</v>
      </c>
      <c r="AL16" s="468"/>
      <c r="AM16" s="469">
        <f t="shared" si="4"/>
        <v>4</v>
      </c>
      <c r="AN16" s="469"/>
      <c r="AO16" s="456"/>
      <c r="AP16" s="456"/>
      <c r="AQ16" s="467"/>
      <c r="AR16" s="467"/>
      <c r="AS16" s="464"/>
      <c r="AT16" s="464"/>
      <c r="AU16" s="236"/>
      <c r="AV16" s="236"/>
      <c r="AW16" s="237"/>
      <c r="AX16" s="237"/>
      <c r="AY16" s="238"/>
      <c r="AZ16" s="238"/>
      <c r="BA16" s="236"/>
      <c r="BB16" s="56"/>
    </row>
    <row r="17" spans="1:54" ht="26.25" customHeight="1">
      <c r="A17" s="234" t="s">
        <v>166</v>
      </c>
      <c r="B17" s="473" t="s">
        <v>311</v>
      </c>
      <c r="C17" s="474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54"/>
      <c r="P17" s="454"/>
      <c r="Q17" s="454"/>
      <c r="R17" s="454"/>
      <c r="S17" s="468">
        <f t="shared" si="0"/>
        <v>0</v>
      </c>
      <c r="T17" s="468"/>
      <c r="U17" s="454"/>
      <c r="V17" s="454"/>
      <c r="W17" s="454"/>
      <c r="X17" s="454"/>
      <c r="Y17" s="468">
        <f t="shared" si="1"/>
        <v>0</v>
      </c>
      <c r="Z17" s="468"/>
      <c r="AA17" s="454"/>
      <c r="AB17" s="454"/>
      <c r="AC17" s="454">
        <v>5</v>
      </c>
      <c r="AD17" s="454"/>
      <c r="AE17" s="468">
        <f t="shared" si="2"/>
        <v>5</v>
      </c>
      <c r="AF17" s="468"/>
      <c r="AG17" s="454">
        <v>5</v>
      </c>
      <c r="AH17" s="454"/>
      <c r="AI17" s="454"/>
      <c r="AJ17" s="454"/>
      <c r="AK17" s="468">
        <f t="shared" si="3"/>
        <v>5</v>
      </c>
      <c r="AL17" s="468"/>
      <c r="AM17" s="469">
        <f t="shared" si="4"/>
        <v>10</v>
      </c>
      <c r="AN17" s="469"/>
      <c r="AO17" s="456"/>
      <c r="AP17" s="456"/>
      <c r="AQ17" s="467"/>
      <c r="AR17" s="467"/>
      <c r="AS17" s="464"/>
      <c r="AT17" s="464"/>
      <c r="AU17" s="472"/>
      <c r="AV17" s="472"/>
      <c r="AW17" s="465"/>
      <c r="AX17" s="465"/>
      <c r="AY17" s="466"/>
      <c r="AZ17" s="466"/>
      <c r="BA17" s="236"/>
      <c r="BB17" s="56"/>
    </row>
    <row r="18" spans="1:54" ht="27.75" customHeight="1">
      <c r="A18" s="234" t="s">
        <v>162</v>
      </c>
      <c r="B18" s="477" t="s">
        <v>312</v>
      </c>
      <c r="C18" s="478"/>
      <c r="D18" s="478"/>
      <c r="E18" s="478"/>
      <c r="F18" s="478"/>
      <c r="G18" s="478"/>
      <c r="H18" s="478"/>
      <c r="I18" s="478"/>
      <c r="J18" s="478"/>
      <c r="K18" s="478"/>
      <c r="L18" s="478"/>
      <c r="M18" s="478"/>
      <c r="N18" s="479"/>
      <c r="O18" s="475"/>
      <c r="P18" s="476"/>
      <c r="Q18" s="475"/>
      <c r="R18" s="476"/>
      <c r="S18" s="468">
        <f>O18+Q18</f>
        <v>0</v>
      </c>
      <c r="T18" s="468"/>
      <c r="U18" s="475"/>
      <c r="V18" s="476"/>
      <c r="W18" s="475"/>
      <c r="X18" s="476"/>
      <c r="Y18" s="468">
        <f>W18+U18</f>
        <v>0</v>
      </c>
      <c r="Z18" s="468"/>
      <c r="AA18" s="475"/>
      <c r="AB18" s="476"/>
      <c r="AC18" s="475"/>
      <c r="AD18" s="476"/>
      <c r="AE18" s="468">
        <f>AA18+AC18</f>
        <v>0</v>
      </c>
      <c r="AF18" s="468"/>
      <c r="AG18" s="475">
        <v>8</v>
      </c>
      <c r="AH18" s="476"/>
      <c r="AI18" s="475"/>
      <c r="AJ18" s="476"/>
      <c r="AK18" s="468">
        <f>AG18+AI18</f>
        <v>8</v>
      </c>
      <c r="AL18" s="468"/>
      <c r="AM18" s="469">
        <f t="shared" si="4"/>
        <v>8</v>
      </c>
      <c r="AN18" s="469"/>
      <c r="AO18" s="456"/>
      <c r="AP18" s="456"/>
      <c r="AQ18" s="467"/>
      <c r="AR18" s="467"/>
      <c r="AS18" s="464"/>
      <c r="AT18" s="464"/>
      <c r="AU18" s="472"/>
      <c r="AV18" s="472"/>
      <c r="AW18" s="465"/>
      <c r="AX18" s="465"/>
      <c r="AY18" s="466"/>
      <c r="AZ18" s="466"/>
      <c r="BA18" s="236"/>
      <c r="BB18" s="56"/>
    </row>
    <row r="19" spans="1:54" ht="15" customHeight="1">
      <c r="A19" s="234" t="s">
        <v>164</v>
      </c>
      <c r="B19" s="473" t="s">
        <v>420</v>
      </c>
      <c r="C19" s="474"/>
      <c r="D19" s="474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54"/>
      <c r="P19" s="454"/>
      <c r="Q19" s="454"/>
      <c r="R19" s="454"/>
      <c r="S19" s="468">
        <f t="shared" si="0"/>
        <v>0</v>
      </c>
      <c r="T19" s="468"/>
      <c r="U19" s="454"/>
      <c r="V19" s="454"/>
      <c r="W19" s="454"/>
      <c r="X19" s="454"/>
      <c r="Y19" s="468">
        <f t="shared" si="1"/>
        <v>0</v>
      </c>
      <c r="Z19" s="468"/>
      <c r="AA19" s="454"/>
      <c r="AB19" s="454"/>
      <c r="AC19" s="454"/>
      <c r="AD19" s="454"/>
      <c r="AE19" s="468">
        <f t="shared" si="2"/>
        <v>0</v>
      </c>
      <c r="AF19" s="468"/>
      <c r="AG19" s="454">
        <v>4</v>
      </c>
      <c r="AH19" s="454"/>
      <c r="AI19" s="454"/>
      <c r="AJ19" s="454"/>
      <c r="AK19" s="468">
        <f t="shared" si="3"/>
        <v>4</v>
      </c>
      <c r="AL19" s="468"/>
      <c r="AM19" s="469">
        <f t="shared" si="4"/>
        <v>4</v>
      </c>
      <c r="AN19" s="469"/>
      <c r="AO19" s="456"/>
      <c r="AP19" s="456"/>
      <c r="AQ19" s="467"/>
      <c r="AR19" s="467"/>
      <c r="AS19" s="464"/>
      <c r="AT19" s="464"/>
      <c r="AU19" s="472"/>
      <c r="AV19" s="472"/>
      <c r="AW19" s="465"/>
      <c r="AX19" s="465"/>
      <c r="AY19" s="466"/>
      <c r="AZ19" s="466"/>
      <c r="BA19" s="236"/>
      <c r="BB19" s="56"/>
    </row>
    <row r="20" spans="1:54" ht="15" customHeight="1">
      <c r="A20" s="234" t="s">
        <v>163</v>
      </c>
      <c r="B20" s="473" t="s">
        <v>421</v>
      </c>
      <c r="C20" s="474"/>
      <c r="D20" s="474"/>
      <c r="E20" s="474"/>
      <c r="F20" s="474"/>
      <c r="G20" s="474"/>
      <c r="H20" s="474"/>
      <c r="I20" s="474"/>
      <c r="J20" s="474"/>
      <c r="K20" s="474"/>
      <c r="L20" s="474"/>
      <c r="M20" s="474"/>
      <c r="N20" s="474"/>
      <c r="O20" s="454">
        <v>2</v>
      </c>
      <c r="P20" s="454"/>
      <c r="Q20" s="454">
        <v>7</v>
      </c>
      <c r="R20" s="454"/>
      <c r="S20" s="468">
        <f t="shared" si="0"/>
        <v>9</v>
      </c>
      <c r="T20" s="468"/>
      <c r="U20" s="454">
        <v>2</v>
      </c>
      <c r="V20" s="454"/>
      <c r="W20" s="454">
        <v>7</v>
      </c>
      <c r="X20" s="454"/>
      <c r="Y20" s="468">
        <f t="shared" si="1"/>
        <v>9</v>
      </c>
      <c r="Z20" s="468"/>
      <c r="AA20" s="454">
        <v>2</v>
      </c>
      <c r="AB20" s="454"/>
      <c r="AC20" s="454">
        <v>5</v>
      </c>
      <c r="AD20" s="454"/>
      <c r="AE20" s="468">
        <f t="shared" si="2"/>
        <v>7</v>
      </c>
      <c r="AF20" s="468"/>
      <c r="AG20" s="454">
        <v>1</v>
      </c>
      <c r="AH20" s="454"/>
      <c r="AI20" s="454"/>
      <c r="AJ20" s="454"/>
      <c r="AK20" s="468">
        <f t="shared" si="3"/>
        <v>1</v>
      </c>
      <c r="AL20" s="468"/>
      <c r="AM20" s="469">
        <f t="shared" si="4"/>
        <v>26</v>
      </c>
      <c r="AN20" s="469"/>
      <c r="AO20" s="456"/>
      <c r="AP20" s="456"/>
      <c r="AQ20" s="467"/>
      <c r="AR20" s="467"/>
      <c r="AS20" s="464"/>
      <c r="AT20" s="464"/>
      <c r="AU20" s="472"/>
      <c r="AV20" s="472"/>
      <c r="AW20" s="465"/>
      <c r="AX20" s="465"/>
      <c r="AY20" s="466"/>
      <c r="AZ20" s="466"/>
      <c r="BA20" s="236"/>
      <c r="BB20" s="56"/>
    </row>
    <row r="21" spans="1:54" ht="15" customHeight="1">
      <c r="A21" s="470" t="s">
        <v>422</v>
      </c>
      <c r="B21" s="470"/>
      <c r="C21" s="471"/>
      <c r="D21" s="471"/>
      <c r="E21" s="471"/>
      <c r="F21" s="471"/>
      <c r="G21" s="471"/>
      <c r="H21" s="471"/>
      <c r="I21" s="471"/>
      <c r="J21" s="471"/>
      <c r="K21" s="471"/>
      <c r="L21" s="471"/>
      <c r="M21" s="471"/>
      <c r="N21" s="471"/>
      <c r="O21" s="455">
        <f>SUM(O12:P20)</f>
        <v>20</v>
      </c>
      <c r="P21" s="455"/>
      <c r="Q21" s="455">
        <f>SUM(Q12:R20)</f>
        <v>28</v>
      </c>
      <c r="R21" s="455"/>
      <c r="S21" s="468">
        <f t="shared" si="0"/>
        <v>48</v>
      </c>
      <c r="T21" s="468"/>
      <c r="U21" s="455">
        <f>SUM(U12:V20)</f>
        <v>23</v>
      </c>
      <c r="V21" s="455"/>
      <c r="W21" s="455">
        <f>SUM(W12:X20)</f>
        <v>29</v>
      </c>
      <c r="X21" s="455"/>
      <c r="Y21" s="468">
        <f t="shared" si="1"/>
        <v>52</v>
      </c>
      <c r="Z21" s="468"/>
      <c r="AA21" s="455">
        <f>SUM(AA12:AB20)</f>
        <v>23</v>
      </c>
      <c r="AB21" s="455"/>
      <c r="AC21" s="455">
        <f>SUM(AC12:AD20)</f>
        <v>29</v>
      </c>
      <c r="AD21" s="455"/>
      <c r="AE21" s="468">
        <f>AA21+AC21</f>
        <v>52</v>
      </c>
      <c r="AF21" s="468"/>
      <c r="AG21" s="455">
        <f>SUM(AG12:AH20)</f>
        <v>18</v>
      </c>
      <c r="AH21" s="455"/>
      <c r="AI21" s="455">
        <f>SUM(AI12:AJ20)</f>
        <v>0</v>
      </c>
      <c r="AJ21" s="455"/>
      <c r="AK21" s="468">
        <f t="shared" si="3"/>
        <v>18</v>
      </c>
      <c r="AL21" s="468"/>
      <c r="AM21" s="469">
        <f t="shared" si="4"/>
        <v>170</v>
      </c>
      <c r="AN21" s="469"/>
      <c r="AO21" s="456"/>
      <c r="AP21" s="456"/>
      <c r="AQ21" s="467"/>
      <c r="AR21" s="467"/>
      <c r="AS21" s="464"/>
      <c r="AT21" s="464"/>
      <c r="AU21" s="457"/>
      <c r="AV21" s="457"/>
      <c r="AW21" s="465"/>
      <c r="AX21" s="465"/>
      <c r="AY21" s="466"/>
      <c r="AZ21" s="466"/>
      <c r="BA21" s="236"/>
      <c r="BB21" s="56"/>
    </row>
    <row r="22" spans="1:54" ht="15" customHeight="1">
      <c r="A22" s="458" t="s">
        <v>423</v>
      </c>
      <c r="B22" s="458"/>
      <c r="C22" s="459"/>
      <c r="D22" s="459"/>
      <c r="E22" s="459"/>
      <c r="F22" s="459"/>
      <c r="G22" s="459"/>
      <c r="H22" s="459"/>
      <c r="I22" s="459"/>
      <c r="J22" s="459"/>
      <c r="K22" s="459"/>
      <c r="L22" s="459"/>
      <c r="M22" s="459"/>
      <c r="N22" s="459"/>
      <c r="O22" s="455"/>
      <c r="P22" s="455"/>
      <c r="Q22" s="455"/>
      <c r="R22" s="455"/>
      <c r="S22" s="455"/>
      <c r="T22" s="455"/>
      <c r="U22" s="455"/>
      <c r="V22" s="455"/>
      <c r="W22" s="455"/>
      <c r="X22" s="455"/>
      <c r="Y22" s="455"/>
      <c r="Z22" s="455"/>
      <c r="AA22" s="455"/>
      <c r="AB22" s="455"/>
      <c r="AC22" s="455"/>
      <c r="AD22" s="455"/>
      <c r="AE22" s="455"/>
      <c r="AF22" s="455"/>
      <c r="AG22" s="455"/>
      <c r="AH22" s="455"/>
      <c r="AI22" s="455"/>
      <c r="AJ22" s="455"/>
      <c r="AK22" s="455"/>
      <c r="AL22" s="455"/>
      <c r="AM22" s="460"/>
      <c r="AN22" s="461"/>
      <c r="AO22" s="243"/>
      <c r="AP22" s="243"/>
      <c r="AQ22" s="243"/>
      <c r="AR22" s="243"/>
      <c r="AS22" s="456"/>
      <c r="AT22" s="456"/>
      <c r="AU22" s="239"/>
      <c r="AV22" s="239"/>
      <c r="AW22" s="239"/>
      <c r="AX22" s="239"/>
      <c r="AY22" s="457"/>
      <c r="AZ22" s="457"/>
      <c r="BA22" s="236"/>
      <c r="BB22" s="56"/>
    </row>
    <row r="23" spans="1:255" ht="15" customHeight="1">
      <c r="A23" s="458" t="s">
        <v>424</v>
      </c>
      <c r="B23" s="458"/>
      <c r="C23" s="459"/>
      <c r="D23" s="459"/>
      <c r="E23" s="459"/>
      <c r="F23" s="459"/>
      <c r="G23" s="459"/>
      <c r="H23" s="459"/>
      <c r="I23" s="459"/>
      <c r="J23" s="459"/>
      <c r="K23" s="459"/>
      <c r="L23" s="459"/>
      <c r="M23" s="459"/>
      <c r="N23" s="459"/>
      <c r="O23" s="453"/>
      <c r="P23" s="454"/>
      <c r="Q23" s="454"/>
      <c r="R23" s="454"/>
      <c r="S23" s="454"/>
      <c r="T23" s="454"/>
      <c r="U23" s="453"/>
      <c r="V23" s="454"/>
      <c r="W23" s="454"/>
      <c r="X23" s="454"/>
      <c r="Y23" s="454"/>
      <c r="Z23" s="454"/>
      <c r="AA23" s="453"/>
      <c r="AB23" s="454"/>
      <c r="AC23" s="454"/>
      <c r="AD23" s="454"/>
      <c r="AE23" s="454"/>
      <c r="AF23" s="454"/>
      <c r="AG23" s="453"/>
      <c r="AH23" s="454"/>
      <c r="AI23" s="454"/>
      <c r="AJ23" s="454"/>
      <c r="AK23" s="454"/>
      <c r="AL23" s="454"/>
      <c r="AM23" s="462"/>
      <c r="AN23" s="463"/>
      <c r="AO23" s="243"/>
      <c r="AP23" s="243"/>
      <c r="AQ23" s="243"/>
      <c r="AR23" s="243"/>
      <c r="AS23" s="456"/>
      <c r="AT23" s="456"/>
      <c r="AU23" s="239"/>
      <c r="AV23" s="239"/>
      <c r="AW23" s="239"/>
      <c r="AX23" s="239"/>
      <c r="AY23" s="457"/>
      <c r="AZ23" s="457"/>
      <c r="BA23" s="236"/>
      <c r="BB23" s="240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" ht="14.25" customHeight="1">
      <c r="A24" s="241"/>
      <c r="B24" s="241"/>
    </row>
    <row r="25" spans="1:2" ht="14.25" customHeight="1">
      <c r="A25" s="241"/>
      <c r="B25" s="241"/>
    </row>
    <row r="26" spans="1:2" ht="14.25" customHeight="1">
      <c r="A26" s="241"/>
      <c r="B26" s="241"/>
    </row>
    <row r="27" spans="1:2" ht="14.25" customHeight="1">
      <c r="A27" s="241"/>
      <c r="B27" s="241"/>
    </row>
    <row r="28" spans="1:2" ht="14.25" customHeight="1">
      <c r="A28" s="241"/>
      <c r="B28" s="241"/>
    </row>
    <row r="29" spans="1:2" ht="14.25" customHeight="1">
      <c r="A29" s="241"/>
      <c r="B29" s="241"/>
    </row>
    <row r="30" spans="1:2" ht="14.25" customHeight="1">
      <c r="A30" s="241"/>
      <c r="B30" s="241"/>
    </row>
    <row r="31" spans="1:2" ht="14.25" customHeight="1">
      <c r="A31" s="241"/>
      <c r="B31" s="241"/>
    </row>
    <row r="32" spans="1:2" ht="14.25" customHeight="1">
      <c r="A32" s="241"/>
      <c r="B32" s="241"/>
    </row>
    <row r="33" spans="1:2" ht="14.25" customHeight="1">
      <c r="A33" s="241"/>
      <c r="B33" s="241"/>
    </row>
    <row r="34" spans="1:2" ht="14.25" customHeight="1">
      <c r="A34" s="241"/>
      <c r="B34" s="241"/>
    </row>
    <row r="35" spans="1:2" ht="14.25" customHeight="1">
      <c r="A35" s="241"/>
      <c r="B35" s="241"/>
    </row>
    <row r="36" spans="1:2" ht="14.25" customHeight="1">
      <c r="A36" s="241"/>
      <c r="B36" s="241"/>
    </row>
    <row r="37" spans="1:2" ht="14.25" customHeight="1">
      <c r="A37" s="241"/>
      <c r="B37" s="241"/>
    </row>
    <row r="38" spans="1:2" ht="14.25" customHeight="1">
      <c r="A38" s="241"/>
      <c r="B38" s="241"/>
    </row>
    <row r="39" spans="1:2" ht="14.25" customHeight="1">
      <c r="A39" s="241"/>
      <c r="B39" s="241"/>
    </row>
    <row r="40" spans="1:2" ht="14.25" customHeight="1">
      <c r="A40" s="241"/>
      <c r="B40" s="241"/>
    </row>
    <row r="41" spans="1:2" ht="14.25" customHeight="1">
      <c r="A41" s="241"/>
      <c r="B41" s="241"/>
    </row>
    <row r="42" spans="1:2" ht="14.25" customHeight="1">
      <c r="A42" s="241"/>
      <c r="B42" s="241"/>
    </row>
    <row r="43" spans="1:2" ht="14.25" customHeight="1">
      <c r="A43" s="241"/>
      <c r="B43" s="241"/>
    </row>
    <row r="44" spans="1:2" ht="14.25" customHeight="1">
      <c r="A44" s="241"/>
      <c r="B44" s="241"/>
    </row>
    <row r="45" spans="1:2" ht="14.25" customHeight="1">
      <c r="A45" s="241"/>
      <c r="B45" s="241"/>
    </row>
    <row r="46" spans="1:2" ht="14.25" customHeight="1">
      <c r="A46" s="241"/>
      <c r="B46" s="241"/>
    </row>
    <row r="47" spans="1:2" ht="14.25" customHeight="1">
      <c r="A47" s="241"/>
      <c r="B47" s="241"/>
    </row>
    <row r="48" spans="1:2" ht="14.25" customHeight="1">
      <c r="A48" s="241"/>
      <c r="B48" s="241"/>
    </row>
    <row r="49" spans="1:2" ht="14.25" customHeight="1">
      <c r="A49" s="241"/>
      <c r="B49" s="241"/>
    </row>
    <row r="50" spans="1:2" ht="14.25" customHeight="1">
      <c r="A50" s="241"/>
      <c r="B50" s="241"/>
    </row>
    <row r="51" spans="1:2" ht="14.25" customHeight="1">
      <c r="A51" s="241"/>
      <c r="B51" s="241"/>
    </row>
    <row r="52" spans="1:2" ht="14.25" customHeight="1">
      <c r="A52" s="241"/>
      <c r="B52" s="241"/>
    </row>
    <row r="53" spans="1:2" ht="14.25" customHeight="1">
      <c r="A53" s="241"/>
      <c r="B53" s="241"/>
    </row>
  </sheetData>
  <mergeCells count="259">
    <mergeCell ref="A1:BA1"/>
    <mergeCell ref="A2:A4"/>
    <mergeCell ref="B2:E2"/>
    <mergeCell ref="F2:F3"/>
    <mergeCell ref="G2:I2"/>
    <mergeCell ref="J2:J3"/>
    <mergeCell ref="K2:N2"/>
    <mergeCell ref="O2:R2"/>
    <mergeCell ref="S2:S3"/>
    <mergeCell ref="T2:V2"/>
    <mergeCell ref="W2:W3"/>
    <mergeCell ref="X2:Z2"/>
    <mergeCell ref="AA2:AA3"/>
    <mergeCell ref="AB2:AE2"/>
    <mergeCell ref="AS2:AS3"/>
    <mergeCell ref="AT2:AV2"/>
    <mergeCell ref="AW2:AW3"/>
    <mergeCell ref="AF2:AF3"/>
    <mergeCell ref="AG2:AI2"/>
    <mergeCell ref="AJ2:AJ3"/>
    <mergeCell ref="AK2:AN2"/>
    <mergeCell ref="AX2:BA2"/>
    <mergeCell ref="A9:BA9"/>
    <mergeCell ref="A10:N11"/>
    <mergeCell ref="O10:T10"/>
    <mergeCell ref="U10:Z10"/>
    <mergeCell ref="AA10:AF10"/>
    <mergeCell ref="AG10:AL10"/>
    <mergeCell ref="AS10:AT11"/>
    <mergeCell ref="AY10:AZ11"/>
    <mergeCell ref="AO2:AR2"/>
    <mergeCell ref="O11:P11"/>
    <mergeCell ref="Q11:R11"/>
    <mergeCell ref="S11:T11"/>
    <mergeCell ref="U11:V11"/>
    <mergeCell ref="W11:X11"/>
    <mergeCell ref="Y11:Z11"/>
    <mergeCell ref="AA11:AB11"/>
    <mergeCell ref="AC11:AD11"/>
    <mergeCell ref="AO11:AP11"/>
    <mergeCell ref="AQ11:AR11"/>
    <mergeCell ref="AU11:AV11"/>
    <mergeCell ref="AE11:AF11"/>
    <mergeCell ref="AG11:AH11"/>
    <mergeCell ref="AI11:AJ11"/>
    <mergeCell ref="AK11:AL11"/>
    <mergeCell ref="AM10:AN11"/>
    <mergeCell ref="AW11:AX11"/>
    <mergeCell ref="B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B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A21:N21"/>
    <mergeCell ref="O21:P21"/>
    <mergeCell ref="Q21:R21"/>
    <mergeCell ref="S21:T21"/>
    <mergeCell ref="U21:V21"/>
    <mergeCell ref="W21:X21"/>
    <mergeCell ref="Y21:Z21"/>
    <mergeCell ref="AA21:AB21"/>
    <mergeCell ref="AO21:AP21"/>
    <mergeCell ref="AQ21:AR21"/>
    <mergeCell ref="AC21:AD21"/>
    <mergeCell ref="AE21:AF21"/>
    <mergeCell ref="AG21:AH21"/>
    <mergeCell ref="AI21:AJ21"/>
    <mergeCell ref="AK21:AL21"/>
    <mergeCell ref="AM21:AN21"/>
    <mergeCell ref="AS21:AT21"/>
    <mergeCell ref="AU21:AV21"/>
    <mergeCell ref="AW21:AX21"/>
    <mergeCell ref="AY21:AZ21"/>
    <mergeCell ref="AS22:AT23"/>
    <mergeCell ref="AY22:AZ23"/>
    <mergeCell ref="AG23:AL23"/>
    <mergeCell ref="A22:N22"/>
    <mergeCell ref="O22:T22"/>
    <mergeCell ref="U22:Z22"/>
    <mergeCell ref="AA22:AF22"/>
    <mergeCell ref="AM22:AN22"/>
    <mergeCell ref="AM23:AN23"/>
    <mergeCell ref="A23:N23"/>
    <mergeCell ref="O23:T23"/>
    <mergeCell ref="U23:Z23"/>
    <mergeCell ref="AA23:AF23"/>
    <mergeCell ref="AG22:AL22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27051970</cp:lastModifiedBy>
  <cp:lastPrinted>2016-09-16T11:47:32Z</cp:lastPrinted>
  <dcterms:created xsi:type="dcterms:W3CDTF">2004-04-26T05:18:51Z</dcterms:created>
  <dcterms:modified xsi:type="dcterms:W3CDTF">2016-10-26T09:09:44Z</dcterms:modified>
  <cp:category/>
  <cp:version/>
  <cp:contentType/>
  <cp:contentStatus/>
</cp:coreProperties>
</file>