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30" yWindow="90" windowWidth="8610" windowHeight="9120" activeTab="2"/>
  </bookViews>
  <sheets>
    <sheet name="Тит.лист" sheetId="1" r:id="rId1"/>
    <sheet name="Уч план" sheetId="2" r:id="rId2"/>
    <sheet name="По семестрам" sheetId="3" r:id="rId3"/>
    <sheet name="Кален. граф." sheetId="4" r:id="rId4"/>
    <sheet name="Кал.граф.новый 5 лет" sheetId="5" r:id="rId5"/>
  </sheets>
  <definedNames>
    <definedName name="_xlnm.Print_Titles" localSheetId="1">'Уч план'!$25:$29</definedName>
    <definedName name="_xlnm.Print_Area" localSheetId="4">'Кал.граф.новый 5 лет'!$A$1:$BA$24</definedName>
    <definedName name="_xlnm.Print_Area" localSheetId="2">'По семестрам'!$A$1:$K$26</definedName>
    <definedName name="_xlnm.Print_Area" localSheetId="1">'Уч план'!$A$1:$V$114</definedName>
  </definedNames>
  <calcPr fullCalcOnLoad="1"/>
</workbook>
</file>

<file path=xl/sharedStrings.xml><?xml version="1.0" encoding="utf-8"?>
<sst xmlns="http://schemas.openxmlformats.org/spreadsheetml/2006/main" count="799" uniqueCount="433">
  <si>
    <t>ИТОГО</t>
  </si>
  <si>
    <t>Всего</t>
  </si>
  <si>
    <t>Лекции</t>
  </si>
  <si>
    <t>Лабораторные</t>
  </si>
  <si>
    <t>Экзамен</t>
  </si>
  <si>
    <t>Зачет</t>
  </si>
  <si>
    <t>Контрольная работа</t>
  </si>
  <si>
    <t>Курсовая работа</t>
  </si>
  <si>
    <t>Курсовой проект</t>
  </si>
  <si>
    <t>Утверждаю</t>
  </si>
  <si>
    <t>Ректор ВГАУ имени К.Д. Глинки</t>
  </si>
  <si>
    <t>проф. Шевченко В.Е.</t>
  </si>
  <si>
    <t>МИНИСТЕРСТВО СЕЛЬСКОГО ХОЗЯЙСТВА РОССИЙСКОЙ ФЕДЕРАЦИИ</t>
  </si>
  <si>
    <t xml:space="preserve">ВОРОНЕЖСКИЙ ГОСУДАРСТВЕННЫЙ АГРАРНЫЙ УНИВЕРСИТЕТ ИМЕНИ К.Д. ГЛИНКИ </t>
  </si>
  <si>
    <t>УЧЕБНЫЙ ПЛАН</t>
  </si>
  <si>
    <t>Заочная форма обучения</t>
  </si>
  <si>
    <t>ПЛАН УЧЕБНОГО ПРОЦЕССА</t>
  </si>
  <si>
    <t>1 курс</t>
  </si>
  <si>
    <t>ВСЕГО</t>
  </si>
  <si>
    <t>Аудиторных</t>
  </si>
  <si>
    <t>ЭКЗАМЕН</t>
  </si>
  <si>
    <t>ЗАЧЕТ</t>
  </si>
  <si>
    <t>Контр. работа</t>
  </si>
  <si>
    <t>Курс. работа</t>
  </si>
  <si>
    <t>Курс. проект</t>
  </si>
  <si>
    <t>Лекций</t>
  </si>
  <si>
    <t>Срок обучения - 4 лет</t>
  </si>
  <si>
    <t>Квалификация - Зооинженер</t>
  </si>
  <si>
    <t>"___" ____________2001 г</t>
  </si>
  <si>
    <t>по специальности 310700 Зоотехния</t>
  </si>
  <si>
    <t>Иностранный язык</t>
  </si>
  <si>
    <t>Правоведение</t>
  </si>
  <si>
    <t>Физика</t>
  </si>
  <si>
    <t>Математика</t>
  </si>
  <si>
    <t>Информатика</t>
  </si>
  <si>
    <t>Безопасность жизнедеятельности</t>
  </si>
  <si>
    <t>ЛПЗ</t>
  </si>
  <si>
    <t>Семинарские,      практические</t>
  </si>
  <si>
    <t>Распределение по курсам форм контроля</t>
  </si>
  <si>
    <t xml:space="preserve">№ </t>
  </si>
  <si>
    <t>зачетные единицы</t>
  </si>
  <si>
    <t>объем часов</t>
  </si>
  <si>
    <t>Самостоятельная работа студента, час.</t>
  </si>
  <si>
    <t>Трудоемкость  работы с преподавателем в часах</t>
  </si>
  <si>
    <t>Распеределение трудоемкости  по курсам</t>
  </si>
  <si>
    <t>Химия</t>
  </si>
  <si>
    <t>Биология</t>
  </si>
  <si>
    <t>Экология</t>
  </si>
  <si>
    <t>2  курс</t>
  </si>
  <si>
    <t>3  курс</t>
  </si>
  <si>
    <t>4  курс</t>
  </si>
  <si>
    <t>5  курс</t>
  </si>
  <si>
    <t>Наименование дисциплины</t>
  </si>
  <si>
    <t>Базовая часть</t>
  </si>
  <si>
    <t xml:space="preserve">История </t>
  </si>
  <si>
    <t>Экономическая теория</t>
  </si>
  <si>
    <t>Вариативная часть</t>
  </si>
  <si>
    <t>Экономика сельского хозяйства</t>
  </si>
  <si>
    <t>Русский язык и кльтура речи</t>
  </si>
  <si>
    <t>Культурология</t>
  </si>
  <si>
    <t>Рыночные отношения в АПК</t>
  </si>
  <si>
    <t>Политология и социология</t>
  </si>
  <si>
    <t>Психология и педагогика</t>
  </si>
  <si>
    <t>Теоретическая механика</t>
  </si>
  <si>
    <t>Прикладная математика</t>
  </si>
  <si>
    <t>Патентоведение</t>
  </si>
  <si>
    <t>Элементы электроники и электронные приборы для автомобильного транспорта</t>
  </si>
  <si>
    <t>Основы научных исследований</t>
  </si>
  <si>
    <t>Компьютерная графика</t>
  </si>
  <si>
    <t>Математические методы оптимизации решения задач АПК</t>
  </si>
  <si>
    <t>Математическое моделирование</t>
  </si>
  <si>
    <t>Материаловедение и ТКМ</t>
  </si>
  <si>
    <t>Гидравлика</t>
  </si>
  <si>
    <t>Теплотехника</t>
  </si>
  <si>
    <t>Автоматика</t>
  </si>
  <si>
    <t>Сопротивление материалов</t>
  </si>
  <si>
    <t>Детали машин и основы конструирования</t>
  </si>
  <si>
    <t>Электротехника и электроника</t>
  </si>
  <si>
    <t>Машины и технологии в животноводстве</t>
  </si>
  <si>
    <t>Тракторы и автомобили</t>
  </si>
  <si>
    <t>Сельскохозяйственные машины</t>
  </si>
  <si>
    <t>Эксплуатация МТП</t>
  </si>
  <si>
    <t>Надежность и ремонт машин</t>
  </si>
  <si>
    <t>Электропривод и электрооборудование</t>
  </si>
  <si>
    <t>Организация и управление производством</t>
  </si>
  <si>
    <t>Современные отечественные и зарубежные тракторы и автомобили</t>
  </si>
  <si>
    <t>Особенности эксплуатации  МТП в рыночных условиях</t>
  </si>
  <si>
    <t>Организация и технология ремонта с.-х. техники</t>
  </si>
  <si>
    <t>Технология растениеводства</t>
  </si>
  <si>
    <t>Топливо и смазочные материалы</t>
  </si>
  <si>
    <t>Особенности проектирования и расчета машин и оборудования в кормопроизводстве</t>
  </si>
  <si>
    <t>Особенности проектирования и расчета машин и оборудования в молочном животноводстве</t>
  </si>
  <si>
    <t>Учебная практика</t>
  </si>
  <si>
    <t>Производственная практика</t>
  </si>
  <si>
    <t>Наименование блоков и дисциплин</t>
  </si>
  <si>
    <t>Информационные технологии</t>
  </si>
  <si>
    <t>Метрология. стандартизация и сертификация</t>
  </si>
  <si>
    <t>Теория механизмов и машин</t>
  </si>
  <si>
    <t xml:space="preserve">Электротехника и электроника </t>
  </si>
  <si>
    <t>Эксплуатационные свойства МЭС</t>
  </si>
  <si>
    <t>Научные основы в агроинженерии</t>
  </si>
  <si>
    <t>Системы автоматического проектирования</t>
  </si>
  <si>
    <t>Иновационные направления механизации с.х.производства</t>
  </si>
  <si>
    <t>Современные направления совершенствования с.х.техники</t>
  </si>
  <si>
    <t>Особенности проектирования ремонтно-обслуживающей базы крестьянско-фермерских хозяйств</t>
  </si>
  <si>
    <t>Современные направления в растениеводстве</t>
  </si>
  <si>
    <t>Введение в специальность</t>
  </si>
  <si>
    <t>История механизации</t>
  </si>
  <si>
    <t>Техническое обслуживание МТП и автомобилей</t>
  </si>
  <si>
    <t>Начертательная геометрия. Инженерная графика</t>
  </si>
  <si>
    <t>График</t>
  </si>
  <si>
    <r>
      <t>БАКАЛАВРЫ (</t>
    </r>
    <r>
      <rPr>
        <b/>
        <sz val="14"/>
        <rFont val="Times New Roman"/>
        <family val="1"/>
      </rPr>
      <t>5 лет</t>
    </r>
    <r>
      <rPr>
        <b/>
        <sz val="12"/>
        <rFont val="Times New Roman"/>
        <family val="1"/>
      </rPr>
      <t>)</t>
    </r>
  </si>
  <si>
    <t>Общее кол-во часов</t>
  </si>
  <si>
    <t>Практические</t>
  </si>
  <si>
    <t xml:space="preserve">Философия  </t>
  </si>
  <si>
    <t>Проректор по учебной работе</t>
  </si>
  <si>
    <t xml:space="preserve">               ФГБОУ ВО "ВОРОНЕЖСКИЙ ГОСУДАРСТВЕННЫЙ АГРАРНЫЙ УНИВЕРСИТЕТ ИМЕНИ ИМПЕРАТОРА ПЕТРА I"</t>
  </si>
  <si>
    <t>по направлению 35.03.06 Агроинженерия</t>
  </si>
  <si>
    <t>профили подготовки бакалавра  Технические системы в агробизнесе</t>
  </si>
  <si>
    <t xml:space="preserve">Заочная форма обучения </t>
  </si>
  <si>
    <t>Б1</t>
  </si>
  <si>
    <t>Дисциплины (модули)</t>
  </si>
  <si>
    <t>Б1.Б</t>
  </si>
  <si>
    <t>Б1.Б.1</t>
  </si>
  <si>
    <t>Б1.Б.2</t>
  </si>
  <si>
    <t>Б1.Б.3</t>
  </si>
  <si>
    <t>Б1.Б.4</t>
  </si>
  <si>
    <t>Б1.Б.5</t>
  </si>
  <si>
    <t>Б1.Б.6</t>
  </si>
  <si>
    <t>Б1.Б.7</t>
  </si>
  <si>
    <t>Б1.Б.8</t>
  </si>
  <si>
    <t>Б1.Б.9</t>
  </si>
  <si>
    <t>Б1.Б.10</t>
  </si>
  <si>
    <t>Б1.Б.11</t>
  </si>
  <si>
    <t>Б1.Б.12</t>
  </si>
  <si>
    <t>Б1.Б.13</t>
  </si>
  <si>
    <t>Б1.Б.14</t>
  </si>
  <si>
    <t>Б1.Б.15</t>
  </si>
  <si>
    <t>Б1.Б.16</t>
  </si>
  <si>
    <t>Б1.Б.17</t>
  </si>
  <si>
    <t>Б1.Б.18</t>
  </si>
  <si>
    <t>Б1.В</t>
  </si>
  <si>
    <t>Б1.В.ОД</t>
  </si>
  <si>
    <t>Обязательные дисциплины</t>
  </si>
  <si>
    <t>Б1.В.ОД.1</t>
  </si>
  <si>
    <t>Б1.В.ОД.2</t>
  </si>
  <si>
    <t>Б1.В.ОД.3</t>
  </si>
  <si>
    <t>Б1.В.ОД.4</t>
  </si>
  <si>
    <t>Б1.В.ОД.5</t>
  </si>
  <si>
    <t>Б1.В.ОД.6</t>
  </si>
  <si>
    <t>Б1.В.ОД.7</t>
  </si>
  <si>
    <t>Б1.В.ОД.8</t>
  </si>
  <si>
    <t>Б1.В.ОД.9</t>
  </si>
  <si>
    <t>Б1.В.ОД.10</t>
  </si>
  <si>
    <t>Б1.В.ОД.11</t>
  </si>
  <si>
    <t>Б1.В.ОД.12</t>
  </si>
  <si>
    <t>Б1.В.ОД.13</t>
  </si>
  <si>
    <t>Б1.В.ОД.14</t>
  </si>
  <si>
    <t>Б1.В.ОД.15</t>
  </si>
  <si>
    <t>Б1.В.ОД.16</t>
  </si>
  <si>
    <t>Б1.В.ОД.17</t>
  </si>
  <si>
    <t>Б1.В.ОД.18</t>
  </si>
  <si>
    <t>Б1.В.ДВ</t>
  </si>
  <si>
    <t>Дисциплины по выбору</t>
  </si>
  <si>
    <t>Б1.В.ДВ.1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</si>
  <si>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</si>
  <si>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</si>
  <si>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</si>
  <si>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</si>
  <si>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</si>
  <si>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</si>
  <si>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</si>
  <si>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</si>
  <si>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Б1.В.ДВ.10</t>
  </si>
  <si>
    <t>Б1.В.ДВ.11</t>
  </si>
  <si>
    <t>Б1.В.ДВ.12</t>
  </si>
  <si>
    <t>Б1.В.ДВ.13</t>
  </si>
  <si>
    <t>Б2</t>
  </si>
  <si>
    <t>Практики</t>
  </si>
  <si>
    <t>Б2.У</t>
  </si>
  <si>
    <t>Б2.У.1</t>
  </si>
  <si>
    <t>Учебная. Учебная практика в мастерских</t>
  </si>
  <si>
    <t>Б2.У.2</t>
  </si>
  <si>
    <t>Учебная. Технологическая практика в мастерских (станочная)</t>
  </si>
  <si>
    <t>Б2.У.3</t>
  </si>
  <si>
    <t>Учебная. Учебная практика по управлению сельскохозяйственной техникой</t>
  </si>
  <si>
    <t>Б2.П</t>
  </si>
  <si>
    <t>Б2.П.1</t>
  </si>
  <si>
    <t>Б2.П.2</t>
  </si>
  <si>
    <t>Производственная. Преддипломная практика</t>
  </si>
  <si>
    <t>Б3</t>
  </si>
  <si>
    <t>Государственная итоговая аттестация</t>
  </si>
  <si>
    <t>Контроль</t>
  </si>
  <si>
    <t>Зачет с оценкой</t>
  </si>
  <si>
    <t>(академический бакалавриат)</t>
  </si>
  <si>
    <t>Производственная. Научно-исследовательская работа</t>
  </si>
  <si>
    <t xml:space="preserve">профиль "Технические системы в агробизнесе"     </t>
  </si>
  <si>
    <r>
      <t xml:space="preserve">КПВ  - </t>
    </r>
    <r>
      <rPr>
        <i/>
        <sz val="12"/>
        <rFont val="Times New Roman"/>
        <family val="1"/>
      </rPr>
      <t>Политология и социология</t>
    </r>
  </si>
  <si>
    <r>
      <t xml:space="preserve">КПВ:  </t>
    </r>
    <r>
      <rPr>
        <i/>
        <sz val="12"/>
        <rFont val="Times New Roman"/>
        <family val="1"/>
      </rPr>
      <t>- Иновационные направления механизации с.х.производства</t>
    </r>
  </si>
  <si>
    <r>
      <t xml:space="preserve">КПВ  - </t>
    </r>
    <r>
      <rPr>
        <i/>
        <sz val="12"/>
        <rFont val="Times New Roman"/>
        <family val="1"/>
      </rPr>
      <t>Технология растениеводства</t>
    </r>
  </si>
  <si>
    <t>"Утверждаю"</t>
  </si>
  <si>
    <t>квалификация (степень)</t>
  </si>
  <si>
    <t>Ректор ФГБОУ ВО                 Воронежский ГАУ</t>
  </si>
  <si>
    <t>ФГБОУ ВО "Воронежский государственный аграрный университет имени  императора Петра I"</t>
  </si>
  <si>
    <t>бакалавр</t>
  </si>
  <si>
    <t xml:space="preserve"> ______________      Н.И. Бухтояров</t>
  </si>
  <si>
    <t>срок обучения     5 лет</t>
  </si>
  <si>
    <t xml:space="preserve">УЧЕБНЫЙ ПЛАН </t>
  </si>
  <si>
    <t>По направлению  35.03.06 Агроинженерия</t>
  </si>
  <si>
    <t>профиль подготовки   бакалавра    "Технические системы в агробизнесе"</t>
  </si>
  <si>
    <t>1. График учебного процесса</t>
  </si>
  <si>
    <t>курсы</t>
  </si>
  <si>
    <t>Сентябрь</t>
  </si>
  <si>
    <t>28-4</t>
  </si>
  <si>
    <t>Октябрь</t>
  </si>
  <si>
    <t>26-1</t>
  </si>
  <si>
    <t>Ноябрь</t>
  </si>
  <si>
    <t>30-6</t>
  </si>
  <si>
    <t>Декабрь</t>
  </si>
  <si>
    <t>28-3</t>
  </si>
  <si>
    <t>Январь</t>
  </si>
  <si>
    <t>Февраль</t>
  </si>
  <si>
    <t>29 - 6</t>
  </si>
  <si>
    <t>Март</t>
  </si>
  <si>
    <t>Апрель</t>
  </si>
  <si>
    <t>25-1</t>
  </si>
  <si>
    <t>Май</t>
  </si>
  <si>
    <t>30-5</t>
  </si>
  <si>
    <t>Июнь</t>
  </si>
  <si>
    <t>27-3</t>
  </si>
  <si>
    <t>Июль</t>
  </si>
  <si>
    <t>Август</t>
  </si>
  <si>
    <t>31-6</t>
  </si>
  <si>
    <t>7-13</t>
  </si>
  <si>
    <t>14-20</t>
  </si>
  <si>
    <t>21-27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</si>
  <si>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</si>
  <si>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</si>
  <si>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</si>
  <si>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</si>
  <si>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</si>
  <si>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</si>
  <si>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</si>
  <si>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</si>
  <si>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</si>
  <si>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</si>
  <si>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</si>
  <si>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1-7</t>
  </si>
  <si>
    <t>8-14</t>
  </si>
  <si>
    <t>15-21</t>
  </si>
  <si>
    <t>22-28</t>
  </si>
  <si>
    <t>6-12</t>
  </si>
  <si>
    <t>13-19</t>
  </si>
  <si>
    <t>20-26</t>
  </si>
  <si>
    <t>-</t>
  </si>
  <si>
    <t>К</t>
  </si>
  <si>
    <t>С</t>
  </si>
  <si>
    <t>Ум</t>
  </si>
  <si>
    <t>Ут</t>
  </si>
  <si>
    <t>Уу</t>
  </si>
  <si>
    <t>Пт</t>
  </si>
  <si>
    <t>Пр</t>
  </si>
  <si>
    <t>Г</t>
  </si>
  <si>
    <t xml:space="preserve"> теоретическое обучение</t>
  </si>
  <si>
    <t>каникулы</t>
  </si>
  <si>
    <t>экзаменационная сессия</t>
  </si>
  <si>
    <t>государственная аттестация</t>
  </si>
  <si>
    <t>Учебная. Учебная практика по управлению с/х техники</t>
  </si>
  <si>
    <t>2. Сводные данные по бюджету времени</t>
  </si>
  <si>
    <t>теоретическое обучение</t>
  </si>
  <si>
    <t>экзам сессии</t>
  </si>
  <si>
    <t>учебная практика</t>
  </si>
  <si>
    <t>производственная практика</t>
  </si>
  <si>
    <t>преддипломная практика</t>
  </si>
  <si>
    <t>гос. аттестация</t>
  </si>
  <si>
    <t>всего</t>
  </si>
  <si>
    <t>Итого</t>
  </si>
  <si>
    <t>по направлению 35.03.06 "Агроинженерия"</t>
  </si>
  <si>
    <t>Трудоемкость по учебному плану очной формы обучения</t>
  </si>
  <si>
    <t>учебного процесса обучающегося 3 курса</t>
  </si>
  <si>
    <t>СОГЛАСОВАНО</t>
  </si>
  <si>
    <t>УТВЕРЖДАЮ</t>
  </si>
  <si>
    <t>Министерство сельского хозяйства РФ</t>
  </si>
  <si>
    <t>План одобрен Ученым советом вуза</t>
  </si>
  <si>
    <t xml:space="preserve">Ректор </t>
  </si>
  <si>
    <t>Протокол №</t>
  </si>
  <si>
    <t>5 от 26.11.15</t>
  </si>
  <si>
    <t>"___" ____________ 20___ г.</t>
  </si>
  <si>
    <t>подготовки бакалавров</t>
  </si>
  <si>
    <t>35.03.06</t>
  </si>
  <si>
    <t>Направление 35.03.06 Агроинженерия</t>
  </si>
  <si>
    <t>профиль Технические системы в агробизнесе</t>
  </si>
  <si>
    <t xml:space="preserve">Кафедра: </t>
  </si>
  <si>
    <t xml:space="preserve">Факультет: </t>
  </si>
  <si>
    <t>Агроинженерный факультет</t>
  </si>
  <si>
    <t>Квалификация: бакалавр</t>
  </si>
  <si>
    <t>Год начала подготовки</t>
  </si>
  <si>
    <t>2014</t>
  </si>
  <si>
    <t>Программа подготовки: академ. бакалавриат</t>
  </si>
  <si>
    <t>Образовательный стандарт</t>
  </si>
  <si>
    <t>1172</t>
  </si>
  <si>
    <t>20.10.2015</t>
  </si>
  <si>
    <t>Трудоемкость ОПОП: 0 ЗЕТ</t>
  </si>
  <si>
    <t xml:space="preserve">  Виды деятельности</t>
  </si>
  <si>
    <t>Согласовано</t>
  </si>
  <si>
    <t xml:space="preserve">/  Дерканосова Н. М./ </t>
  </si>
  <si>
    <t>Начальник управления по планированию и организации учебного процесса</t>
  </si>
  <si>
    <t xml:space="preserve">/  Недикова Е. В./ </t>
  </si>
  <si>
    <t>Декан</t>
  </si>
  <si>
    <t xml:space="preserve">/  Оробинский В.И./ </t>
  </si>
  <si>
    <t>Федеральное государственное бюджетное образовательное учреждение высшего образования «Воронежский государственный аграрный университет имени императора Петра I»
Агроинженерный факультет</t>
  </si>
  <si>
    <t xml:space="preserve">
Бухтояров Н. И.</t>
  </si>
  <si>
    <t xml:space="preserve"> - научно-исследовательская;
</t>
  </si>
  <si>
    <t>Форма обучения: заочная</t>
  </si>
  <si>
    <t>Срок обучения: 5л</t>
  </si>
  <si>
    <t>Физическая культура и спорт</t>
  </si>
  <si>
    <t>Элективные курсы по физической культуре и спорту</t>
  </si>
  <si>
    <t>Итого по блоку Б1</t>
  </si>
  <si>
    <t>Итого по ООП</t>
  </si>
  <si>
    <t>ФТД</t>
  </si>
  <si>
    <t>Факультативы</t>
  </si>
  <si>
    <t>ФТД.1</t>
  </si>
  <si>
    <t>Основы делопроизводства</t>
  </si>
  <si>
    <t>1. Календарный учебный график</t>
  </si>
  <si>
    <t>Мес</t>
  </si>
  <si>
    <t>29 - 5</t>
  </si>
  <si>
    <t>27 - 2</t>
  </si>
  <si>
    <t>29 - 4</t>
  </si>
  <si>
    <t>26 - 1</t>
  </si>
  <si>
    <t>23 - 1</t>
  </si>
  <si>
    <t>30 - 5</t>
  </si>
  <si>
    <t>27 - 3</t>
  </si>
  <si>
    <t>27 -2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</si>
  <si>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</si>
  <si>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</si>
  <si>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</si>
  <si>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</si>
  <si>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</si>
  <si>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</si>
  <si>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</si>
  <si>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</si>
  <si>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</si>
  <si>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</si>
  <si>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</si>
  <si>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</si>
  <si>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</si>
  <si>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</si>
  <si>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</si>
  <si>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</si>
  <si>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</si>
  <si>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</si>
  <si>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</si>
  <si>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</si>
  <si>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</si>
  <si>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</si>
  <si>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</si>
  <si>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</si>
  <si>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</si>
  <si>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</si>
  <si>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</si>
  <si>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</si>
  <si>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</si>
  <si>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</si>
  <si>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</si>
  <si>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</si>
  <si>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</si>
  <si>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</si>
  <si>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</si>
  <si>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</si>
  <si>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</si>
  <si>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</si>
  <si>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</si>
  <si>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</si>
  <si>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</si>
  <si>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</si>
  <si>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</si>
  <si>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</si>
  <si>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</si>
  <si>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</si>
  <si>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</si>
  <si>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</si>
  <si>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</si>
  <si>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</si>
  <si>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</si>
  <si>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</si>
  <si>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</si>
  <si>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</si>
  <si>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</si>
  <si>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</si>
  <si>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</si>
  <si>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</si>
  <si>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</si>
  <si>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</si>
  <si>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</si>
  <si>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</si>
  <si>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</si>
  <si>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</si>
  <si>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</si>
  <si>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</si>
  <si>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</si>
  <si>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</si>
  <si>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</si>
  <si>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</si>
  <si>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</si>
  <si>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</si>
  <si>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</si>
  <si>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</si>
  <si>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</si>
  <si>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</si>
  <si>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Э</t>
  </si>
  <si>
    <t>II</t>
  </si>
  <si>
    <t>III</t>
  </si>
  <si>
    <t>IV</t>
  </si>
  <si>
    <t>V</t>
  </si>
  <si>
    <t>Пп</t>
  </si>
  <si>
    <t>2. Сводные данные</t>
  </si>
  <si>
    <t>Курс 1</t>
  </si>
  <si>
    <t>Курс 2</t>
  </si>
  <si>
    <t>Курс 3</t>
  </si>
  <si>
    <t>Курс 4</t>
  </si>
  <si>
    <t>Курс 5</t>
  </si>
  <si>
    <t>сем. 1</t>
  </si>
  <si>
    <t>сем. 2</t>
  </si>
  <si>
    <t>Теоретическое обучение</t>
  </si>
  <si>
    <t>Экзаменационные сессии</t>
  </si>
  <si>
    <t>Учебная. Учебная практика по управлению сельскохозяйственной техники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</si>
  <si>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</si>
  <si>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</si>
  <si>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</si>
  <si>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</si>
  <si>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</si>
  <si>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3 курс 5 семестр - проведение занятий по ДОТ</t>
  </si>
  <si>
    <t>3 курс 6 семестр - проведение занятий по ДОТ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</si>
</sst>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20"/>
      <name val="Times New Roman CYR"/>
      <family val="1"/>
    </font>
    <font>
      <sz val="16"/>
      <name val="Times New Roman CYR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color indexed="8"/>
      <name val="Tahoma"/>
      <family val="0"/>
    </font>
    <font>
      <sz val="8"/>
      <name val="Arial Cyr"/>
      <family val="0"/>
    </font>
    <font>
      <sz val="9"/>
      <name val="Arial Cyr"/>
      <family val="0"/>
    </font>
    <font>
      <b/>
      <sz val="14"/>
      <color indexed="8"/>
      <name val="Times New Roman"/>
      <family val="1"/>
    </font>
    <font>
      <sz val="8.25"/>
      <color indexed="8"/>
      <name val="Tahoma"/>
      <family val="2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3"/>
      <color indexed="8"/>
      <name val="Arial"/>
      <family val="0"/>
    </font>
    <font>
      <sz val="10"/>
      <color indexed="8"/>
      <name val="Tahoma"/>
      <family val="0"/>
    </font>
    <font>
      <sz val="11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2"/>
    </font>
    <font>
      <b/>
      <sz val="11"/>
      <color indexed="8"/>
      <name val="Tahoma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2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center" vertical="center" textRotation="90" wrapText="1"/>
    </xf>
    <xf numFmtId="0" fontId="12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/>
    </xf>
    <xf numFmtId="1" fontId="12" fillId="0" borderId="5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left" vertical="center" wrapText="1"/>
    </xf>
    <xf numFmtId="1" fontId="9" fillId="3" borderId="17" xfId="0" applyNumberFormat="1" applyFont="1" applyFill="1" applyBorder="1" applyAlignment="1">
      <alignment horizontal="center" vertical="center" wrapText="1"/>
    </xf>
    <xf numFmtId="1" fontId="9" fillId="3" borderId="18" xfId="0" applyNumberFormat="1" applyFont="1" applyFill="1" applyBorder="1" applyAlignment="1">
      <alignment horizontal="center" vertical="center"/>
    </xf>
    <xf numFmtId="1" fontId="9" fillId="3" borderId="19" xfId="0" applyNumberFormat="1" applyFont="1" applyFill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/>
    </xf>
    <xf numFmtId="1" fontId="9" fillId="3" borderId="1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9" fillId="3" borderId="13" xfId="0" applyNumberFormat="1" applyFont="1" applyFill="1" applyBorder="1" applyAlignment="1">
      <alignment horizontal="center" vertical="center"/>
    </xf>
    <xf numFmtId="1" fontId="9" fillId="3" borderId="20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" fontId="9" fillId="4" borderId="4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" fontId="18" fillId="2" borderId="4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textRotation="90"/>
    </xf>
    <xf numFmtId="1" fontId="12" fillId="0" borderId="16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1" fontId="12" fillId="0" borderId="6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1" fontId="9" fillId="0" borderId="6" xfId="0" applyNumberFormat="1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center" vertical="center"/>
    </xf>
    <xf numFmtId="1" fontId="18" fillId="0" borderId="21" xfId="0" applyNumberFormat="1" applyFont="1" applyFill="1" applyBorder="1" applyAlignment="1">
      <alignment horizontal="center" vertical="center"/>
    </xf>
    <xf numFmtId="1" fontId="18" fillId="0" borderId="26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1" fontId="9" fillId="3" borderId="28" xfId="0" applyNumberFormat="1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 wrapText="1"/>
    </xf>
    <xf numFmtId="1" fontId="12" fillId="0" borderId="26" xfId="0" applyNumberFormat="1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" fontId="14" fillId="0" borderId="4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" fontId="9" fillId="4" borderId="29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1" fontId="9" fillId="4" borderId="22" xfId="0" applyNumberFormat="1" applyFont="1" applyFill="1" applyBorder="1" applyAlignment="1">
      <alignment horizontal="center" vertical="center"/>
    </xf>
    <xf numFmtId="1" fontId="9" fillId="4" borderId="27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168" fontId="12" fillId="0" borderId="4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1" fontId="9" fillId="4" borderId="26" xfId="0" applyNumberFormat="1" applyFont="1" applyFill="1" applyBorder="1" applyAlignment="1">
      <alignment horizontal="center" vertical="center" wrapText="1"/>
    </xf>
    <xf numFmtId="1" fontId="9" fillId="4" borderId="21" xfId="0" applyNumberFormat="1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1" fontId="12" fillId="0" borderId="32" xfId="0" applyNumberFormat="1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39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49" fontId="28" fillId="6" borderId="1" xfId="0" applyNumberFormat="1" applyFont="1" applyFill="1" applyBorder="1" applyAlignment="1" applyProtection="1">
      <alignment horizontal="center" vertical="center" textRotation="90"/>
      <protection locked="0"/>
    </xf>
    <xf numFmtId="49" fontId="28" fillId="6" borderId="9" xfId="0" applyNumberFormat="1" applyFont="1" applyFill="1" applyBorder="1" applyAlignment="1" applyProtection="1">
      <alignment vertical="center" textRotation="90"/>
      <protection locked="0"/>
    </xf>
    <xf numFmtId="1" fontId="29" fillId="0" borderId="9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29" fillId="0" borderId="0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1" fontId="9" fillId="3" borderId="29" xfId="0" applyNumberFormat="1" applyFont="1" applyFill="1" applyBorder="1" applyAlignment="1">
      <alignment horizontal="center" vertical="center"/>
    </xf>
    <xf numFmtId="1" fontId="9" fillId="3" borderId="42" xfId="0" applyNumberFormat="1" applyFont="1" applyFill="1" applyBorder="1" applyAlignment="1">
      <alignment horizontal="center" vertical="center"/>
    </xf>
    <xf numFmtId="0" fontId="32" fillId="0" borderId="0" xfId="18">
      <alignment/>
      <protection/>
    </xf>
    <xf numFmtId="0" fontId="33" fillId="0" borderId="0" xfId="18" applyFont="1" applyAlignment="1" applyProtection="1">
      <alignment horizontal="left" vertical="center"/>
      <protection locked="0"/>
    </xf>
    <xf numFmtId="0" fontId="32" fillId="6" borderId="0" xfId="18" applyFont="1" applyFill="1" applyBorder="1" applyAlignment="1" applyProtection="1">
      <alignment horizontal="left" vertical="center"/>
      <protection locked="0"/>
    </xf>
    <xf numFmtId="0" fontId="32" fillId="6" borderId="43" xfId="18" applyNumberFormat="1" applyFont="1" applyFill="1" applyBorder="1" applyAlignment="1" applyProtection="1">
      <alignment horizontal="left" vertical="center"/>
      <protection locked="0"/>
    </xf>
    <xf numFmtId="0" fontId="41" fillId="6" borderId="0" xfId="18" applyFont="1" applyFill="1" applyBorder="1" applyAlignment="1" applyProtection="1">
      <alignment horizontal="center" vertical="center"/>
      <protection locked="0"/>
    </xf>
    <xf numFmtId="0" fontId="45" fillId="6" borderId="0" xfId="18" applyFont="1" applyFill="1" applyBorder="1" applyAlignment="1" applyProtection="1">
      <alignment horizontal="left" vertical="center"/>
      <protection locked="0"/>
    </xf>
    <xf numFmtId="0" fontId="41" fillId="6" borderId="0" xfId="18" applyFont="1" applyFill="1" applyBorder="1" applyAlignment="1" applyProtection="1">
      <alignment horizontal="left" vertical="center"/>
      <protection locked="0"/>
    </xf>
    <xf numFmtId="0" fontId="41" fillId="6" borderId="0" xfId="18" applyFont="1" applyFill="1" applyBorder="1" applyAlignment="1" applyProtection="1">
      <alignment horizontal="left" vertical="top" wrapText="1"/>
      <protection locked="0"/>
    </xf>
    <xf numFmtId="0" fontId="32" fillId="0" borderId="0" xfId="18" applyFont="1" applyAlignment="1" applyProtection="1">
      <alignment horizontal="left"/>
      <protection locked="0"/>
    </xf>
    <xf numFmtId="1" fontId="14" fillId="0" borderId="10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 wrapText="1"/>
    </xf>
    <xf numFmtId="0" fontId="28" fillId="6" borderId="1" xfId="0" applyNumberFormat="1" applyFont="1" applyFill="1" applyBorder="1" applyAlignment="1" applyProtection="1">
      <alignment horizontal="center" vertical="center"/>
      <protection locked="0"/>
    </xf>
    <xf numFmtId="0" fontId="28" fillId="6" borderId="1" xfId="0" applyNumberFormat="1" applyFont="1" applyFill="1" applyBorder="1" applyAlignment="1" applyProtection="1">
      <alignment horizontal="center" vertical="center" textRotation="90"/>
      <protection locked="0"/>
    </xf>
    <xf numFmtId="0" fontId="28" fillId="6" borderId="16" xfId="0" applyNumberFormat="1" applyFont="1" applyFill="1" applyBorder="1" applyAlignment="1" applyProtection="1">
      <alignment horizontal="center" vertical="center"/>
      <protection locked="0"/>
    </xf>
    <xf numFmtId="0" fontId="49" fillId="6" borderId="1" xfId="0" applyNumberFormat="1" applyFont="1" applyFill="1" applyBorder="1" applyAlignment="1" applyProtection="1">
      <alignment horizontal="center" vertical="center"/>
      <protection locked="0"/>
    </xf>
    <xf numFmtId="0" fontId="49" fillId="6" borderId="27" xfId="0" applyNumberFormat="1" applyFont="1" applyFill="1" applyBorder="1" applyAlignment="1" applyProtection="1">
      <alignment horizontal="center" vertical="center"/>
      <protection locked="0"/>
    </xf>
    <xf numFmtId="0" fontId="49" fillId="6" borderId="16" xfId="0" applyNumberFormat="1" applyFont="1" applyFill="1" applyBorder="1" applyAlignment="1" applyProtection="1">
      <alignment horizontal="center" vertical="center"/>
      <protection locked="0"/>
    </xf>
    <xf numFmtId="0" fontId="49" fillId="6" borderId="1" xfId="0" applyNumberFormat="1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  <protection locked="0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51" fillId="6" borderId="0" xfId="0" applyNumberFormat="1" applyFont="1" applyFill="1" applyBorder="1" applyAlignment="1" applyProtection="1">
      <alignment horizontal="center" vertical="center"/>
      <protection locked="0"/>
    </xf>
    <xf numFmtId="0" fontId="51" fillId="6" borderId="0" xfId="0" applyNumberFormat="1" applyFont="1" applyFill="1" applyBorder="1" applyAlignment="1" applyProtection="1">
      <alignment horizontal="center" vertical="center"/>
      <protection locked="0"/>
    </xf>
    <xf numFmtId="0" fontId="28" fillId="6" borderId="0" xfId="0" applyNumberFormat="1" applyFont="1" applyFill="1" applyBorder="1" applyAlignment="1" applyProtection="1">
      <alignment vertical="center"/>
      <protection locked="0"/>
    </xf>
    <xf numFmtId="0" fontId="28" fillId="7" borderId="16" xfId="0" applyNumberFormat="1" applyFont="1" applyFill="1" applyBorder="1" applyAlignment="1" applyProtection="1">
      <alignment vertical="center"/>
      <protection locked="0"/>
    </xf>
    <xf numFmtId="0" fontId="28" fillId="7" borderId="21" xfId="0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/>
    </xf>
    <xf numFmtId="0" fontId="49" fillId="0" borderId="0" xfId="0" applyFont="1" applyAlignment="1">
      <alignment/>
    </xf>
    <xf numFmtId="0" fontId="35" fillId="6" borderId="0" xfId="18" applyFont="1" applyFill="1" applyBorder="1" applyAlignment="1" applyProtection="1">
      <alignment horizontal="center" vertical="center" wrapText="1"/>
      <protection locked="0"/>
    </xf>
    <xf numFmtId="0" fontId="34" fillId="0" borderId="0" xfId="18" applyFont="1" applyAlignment="1" applyProtection="1">
      <alignment horizontal="center" vertical="center"/>
      <protection locked="0"/>
    </xf>
    <xf numFmtId="0" fontId="37" fillId="6" borderId="0" xfId="18" applyFont="1" applyFill="1" applyBorder="1" applyAlignment="1" applyProtection="1">
      <alignment horizontal="left" vertical="center"/>
      <protection locked="0"/>
    </xf>
    <xf numFmtId="0" fontId="37" fillId="6" borderId="0" xfId="18" applyFont="1" applyFill="1" applyBorder="1" applyAlignment="1" applyProtection="1">
      <alignment horizontal="center" vertical="top"/>
      <protection locked="0"/>
    </xf>
    <xf numFmtId="0" fontId="38" fillId="6" borderId="0" xfId="18" applyFont="1" applyFill="1" applyBorder="1" applyAlignment="1" applyProtection="1">
      <alignment horizontal="left" wrapText="1"/>
      <protection locked="0"/>
    </xf>
    <xf numFmtId="0" fontId="34" fillId="6" borderId="0" xfId="18" applyFont="1" applyFill="1" applyBorder="1" applyAlignment="1" applyProtection="1">
      <alignment horizontal="center" vertical="center" wrapText="1"/>
      <protection locked="0"/>
    </xf>
    <xf numFmtId="0" fontId="38" fillId="6" borderId="0" xfId="18" applyFont="1" applyFill="1" applyBorder="1" applyAlignment="1" applyProtection="1">
      <alignment horizontal="right" wrapText="1"/>
      <protection locked="0"/>
    </xf>
    <xf numFmtId="0" fontId="38" fillId="6" borderId="0" xfId="18" applyFont="1" applyFill="1" applyBorder="1" applyAlignment="1" applyProtection="1">
      <alignment horizontal="left" vertical="center"/>
      <protection locked="0"/>
    </xf>
    <xf numFmtId="0" fontId="33" fillId="0" borderId="0" xfId="18" applyFont="1" applyAlignment="1" applyProtection="1">
      <alignment horizontal="left" vertical="center"/>
      <protection locked="0"/>
    </xf>
    <xf numFmtId="0" fontId="42" fillId="6" borderId="0" xfId="18" applyFont="1" applyFill="1" applyBorder="1" applyAlignment="1" applyProtection="1">
      <alignment horizontal="left" vertical="center" wrapText="1"/>
      <protection locked="0"/>
    </xf>
    <xf numFmtId="0" fontId="36" fillId="6" borderId="0" xfId="18" applyFont="1" applyFill="1" applyBorder="1" applyAlignment="1" applyProtection="1">
      <alignment horizontal="center" vertical="center" wrapText="1"/>
      <protection locked="0"/>
    </xf>
    <xf numFmtId="0" fontId="38" fillId="6" borderId="0" xfId="18" applyFont="1" applyFill="1" applyBorder="1" applyAlignment="1" applyProtection="1">
      <alignment horizontal="center" vertical="center"/>
      <protection locked="0"/>
    </xf>
    <xf numFmtId="0" fontId="39" fillId="6" borderId="0" xfId="18" applyFont="1" applyFill="1" applyBorder="1" applyAlignment="1" applyProtection="1">
      <alignment horizontal="center" vertical="top"/>
      <protection locked="0"/>
    </xf>
    <xf numFmtId="0" fontId="40" fillId="6" borderId="1" xfId="18" applyNumberFormat="1" applyFont="1" applyFill="1" applyBorder="1" applyAlignment="1" applyProtection="1">
      <alignment horizontal="center" vertical="center"/>
      <protection locked="0"/>
    </xf>
    <xf numFmtId="0" fontId="43" fillId="6" borderId="0" xfId="18" applyFont="1" applyFill="1" applyBorder="1" applyAlignment="1" applyProtection="1">
      <alignment horizontal="right" vertical="center"/>
      <protection locked="0"/>
    </xf>
    <xf numFmtId="0" fontId="44" fillId="6" borderId="1" xfId="18" applyNumberFormat="1" applyFont="1" applyFill="1" applyBorder="1" applyAlignment="1" applyProtection="1">
      <alignment horizontal="left" vertical="top" wrapText="1"/>
      <protection locked="0"/>
    </xf>
    <xf numFmtId="0" fontId="45" fillId="6" borderId="43" xfId="18" applyNumberFormat="1" applyFont="1" applyFill="1" applyBorder="1" applyAlignment="1" applyProtection="1">
      <alignment horizontal="left"/>
      <protection locked="0"/>
    </xf>
    <xf numFmtId="0" fontId="41" fillId="6" borderId="0" xfId="18" applyFont="1" applyFill="1" applyBorder="1" applyAlignment="1" applyProtection="1">
      <alignment horizontal="center" vertical="center"/>
      <protection locked="0"/>
    </xf>
    <xf numFmtId="0" fontId="41" fillId="6" borderId="43" xfId="18" applyNumberFormat="1" applyFont="1" applyFill="1" applyBorder="1" applyAlignment="1" applyProtection="1">
      <alignment horizontal="left" wrapText="1"/>
      <protection locked="0"/>
    </xf>
    <xf numFmtId="0" fontId="42" fillId="6" borderId="0" xfId="18" applyFont="1" applyFill="1" applyBorder="1" applyAlignment="1" applyProtection="1">
      <alignment horizontal="center" vertical="center" wrapText="1"/>
      <protection locked="0"/>
    </xf>
    <xf numFmtId="0" fontId="41" fillId="0" borderId="0" xfId="18" applyFont="1" applyAlignment="1" applyProtection="1">
      <alignment horizontal="left" wrapText="1"/>
      <protection locked="0"/>
    </xf>
    <xf numFmtId="0" fontId="32" fillId="0" borderId="43" xfId="18" applyNumberFormat="1" applyFont="1" applyBorder="1" applyAlignment="1" applyProtection="1">
      <alignment horizontal="left"/>
      <protection locked="0"/>
    </xf>
    <xf numFmtId="0" fontId="44" fillId="0" borderId="0" xfId="18" applyFont="1" applyAlignment="1" applyProtection="1">
      <alignment horizontal="left"/>
      <protection locked="0"/>
    </xf>
    <xf numFmtId="0" fontId="47" fillId="6" borderId="0" xfId="18" applyFont="1" applyFill="1" applyBorder="1" applyAlignment="1" applyProtection="1">
      <alignment horizontal="left" vertical="center"/>
      <protection locked="0"/>
    </xf>
    <xf numFmtId="0" fontId="41" fillId="6" borderId="0" xfId="18" applyFont="1" applyFill="1" applyBorder="1" applyAlignment="1" applyProtection="1">
      <alignment horizontal="left" wrapText="1"/>
      <protection locked="0"/>
    </xf>
    <xf numFmtId="0" fontId="32" fillId="6" borderId="43" xfId="18" applyNumberFormat="1" applyFont="1" applyFill="1" applyBorder="1" applyAlignment="1" applyProtection="1">
      <alignment horizontal="left"/>
      <protection locked="0"/>
    </xf>
    <xf numFmtId="0" fontId="44" fillId="6" borderId="0" xfId="18" applyFont="1" applyFill="1" applyBorder="1" applyAlignment="1" applyProtection="1">
      <alignment horizontal="left"/>
      <protection locked="0"/>
    </xf>
    <xf numFmtId="0" fontId="44" fillId="6" borderId="9" xfId="18" applyNumberFormat="1" applyFont="1" applyFill="1" applyBorder="1" applyAlignment="1" applyProtection="1">
      <alignment horizontal="left" vertical="center" wrapText="1"/>
      <protection locked="0"/>
    </xf>
    <xf numFmtId="0" fontId="46" fillId="6" borderId="1" xfId="18" applyNumberFormat="1" applyFont="1" applyFill="1" applyBorder="1" applyAlignment="1" applyProtection="1">
      <alignment horizontal="left" vertical="center"/>
      <protection locked="0"/>
    </xf>
    <xf numFmtId="0" fontId="46" fillId="6" borderId="0" xfId="18" applyFont="1" applyFill="1" applyBorder="1" applyAlignment="1" applyProtection="1">
      <alignment horizontal="left" vertical="center"/>
      <protection locked="0"/>
    </xf>
    <xf numFmtId="0" fontId="41" fillId="6" borderId="1" xfId="18" applyNumberFormat="1" applyFont="1" applyFill="1" applyBorder="1" applyAlignment="1" applyProtection="1">
      <alignment horizontal="left" vertical="top" wrapText="1"/>
      <protection locked="0"/>
    </xf>
    <xf numFmtId="0" fontId="41" fillId="6" borderId="0" xfId="18" applyFont="1" applyFill="1" applyBorder="1" applyAlignment="1" applyProtection="1">
      <alignment horizontal="left" vertical="top" wrapText="1"/>
      <protection locked="0"/>
    </xf>
    <xf numFmtId="0" fontId="44" fillId="6" borderId="1" xfId="18" applyNumberFormat="1" applyFont="1" applyFill="1" applyBorder="1" applyAlignment="1" applyProtection="1">
      <alignment horizontal="left" vertical="center" wrapText="1"/>
      <protection locked="0"/>
    </xf>
    <xf numFmtId="0" fontId="44" fillId="6" borderId="0" xfId="18" applyFont="1" applyFill="1" applyBorder="1" applyAlignment="1" applyProtection="1">
      <alignment horizontal="left" vertical="top"/>
      <protection locked="0"/>
    </xf>
    <xf numFmtId="0" fontId="45" fillId="6" borderId="43" xfId="18" applyNumberFormat="1" applyFont="1" applyFill="1" applyBorder="1" applyAlignment="1" applyProtection="1">
      <alignment horizontal="left" vertical="center"/>
      <protection locked="0"/>
    </xf>
    <xf numFmtId="0" fontId="33" fillId="0" borderId="0" xfId="18" applyFont="1" applyAlignment="1" applyProtection="1">
      <alignment horizontal="left" vertical="center" wrapText="1"/>
      <protection locked="0"/>
    </xf>
    <xf numFmtId="0" fontId="33" fillId="0" borderId="0" xfId="18" applyFont="1" applyAlignment="1" applyProtection="1">
      <alignment horizontal="right" vertical="center" wrapText="1"/>
      <protection locked="0"/>
    </xf>
    <xf numFmtId="0" fontId="31" fillId="0" borderId="0" xfId="18" applyFont="1" applyAlignment="1" applyProtection="1">
      <alignment horizontal="center" vertical="center" wrapText="1"/>
      <protection locked="0"/>
    </xf>
    <xf numFmtId="0" fontId="31" fillId="0" borderId="0" xfId="18" applyFont="1" applyAlignment="1" applyProtection="1">
      <alignment horizontal="center" vertical="center"/>
      <protection locked="0"/>
    </xf>
    <xf numFmtId="0" fontId="33" fillId="0" borderId="0" xfId="18" applyFont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 textRotation="90" wrapText="1"/>
    </xf>
    <xf numFmtId="0" fontId="21" fillId="0" borderId="35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90"/>
    </xf>
    <xf numFmtId="0" fontId="12" fillId="0" borderId="35" xfId="0" applyFont="1" applyFill="1" applyBorder="1" applyAlignment="1">
      <alignment horizontal="center" vertical="center" textRotation="90"/>
    </xf>
    <xf numFmtId="0" fontId="12" fillId="0" borderId="5" xfId="0" applyFont="1" applyFill="1" applyBorder="1" applyAlignment="1">
      <alignment horizontal="center" vertical="center" textRotation="90"/>
    </xf>
    <xf numFmtId="0" fontId="12" fillId="0" borderId="36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 textRotation="90" wrapText="1"/>
    </xf>
    <xf numFmtId="0" fontId="12" fillId="0" borderId="45" xfId="0" applyFont="1" applyFill="1" applyBorder="1" applyAlignment="1">
      <alignment horizontal="center" vertical="center" textRotation="90" wrapText="1"/>
    </xf>
    <xf numFmtId="0" fontId="12" fillId="0" borderId="4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textRotation="90" wrapText="1"/>
    </xf>
    <xf numFmtId="0" fontId="21" fillId="0" borderId="48" xfId="0" applyFont="1" applyBorder="1" applyAlignment="1">
      <alignment horizontal="center" vertical="center" textRotation="90" wrapText="1"/>
    </xf>
    <xf numFmtId="0" fontId="21" fillId="0" borderId="49" xfId="0" applyFont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21" fillId="0" borderId="4" xfId="0" applyFont="1" applyFill="1" applyBorder="1" applyAlignment="1">
      <alignment horizontal="center" vertical="center" textRotation="90" wrapText="1"/>
    </xf>
    <xf numFmtId="0" fontId="21" fillId="0" borderId="3" xfId="0" applyFont="1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center" vertical="center" textRotation="90" wrapText="1"/>
    </xf>
    <xf numFmtId="0" fontId="21" fillId="0" borderId="5" xfId="0" applyFont="1" applyFill="1" applyBorder="1" applyAlignment="1">
      <alignment horizontal="center" vertical="center" textRotation="90" wrapText="1"/>
    </xf>
    <xf numFmtId="0" fontId="21" fillId="0" borderId="36" xfId="0" applyFont="1" applyFill="1" applyBorder="1" applyAlignment="1">
      <alignment horizontal="center" vertical="center" textRotation="90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textRotation="90"/>
    </xf>
    <xf numFmtId="0" fontId="21" fillId="0" borderId="36" xfId="0" applyFont="1" applyFill="1" applyBorder="1" applyAlignment="1">
      <alignment horizontal="center" vertical="center" textRotation="90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37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textRotation="90"/>
    </xf>
    <xf numFmtId="0" fontId="21" fillId="0" borderId="4" xfId="0" applyFont="1" applyFill="1" applyBorder="1" applyAlignment="1">
      <alignment horizontal="center" vertical="center" textRotation="90"/>
    </xf>
    <xf numFmtId="0" fontId="21" fillId="0" borderId="3" xfId="0" applyFont="1" applyFill="1" applyBorder="1" applyAlignment="1">
      <alignment horizontal="center" vertical="center" textRotation="90"/>
    </xf>
    <xf numFmtId="0" fontId="21" fillId="0" borderId="1" xfId="0" applyFont="1" applyFill="1" applyBorder="1" applyAlignment="1">
      <alignment horizontal="center" vertical="center" textRotation="90"/>
    </xf>
    <xf numFmtId="0" fontId="21" fillId="0" borderId="35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left" wrapText="1"/>
    </xf>
    <xf numFmtId="0" fontId="9" fillId="0" borderId="53" xfId="0" applyFont="1" applyFill="1" applyBorder="1" applyAlignment="1">
      <alignment horizontal="left" wrapText="1"/>
    </xf>
    <xf numFmtId="0" fontId="9" fillId="0" borderId="54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27" fillId="0" borderId="0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49" fontId="28" fillId="6" borderId="16" xfId="0" applyNumberFormat="1" applyFont="1" applyFill="1" applyBorder="1" applyAlignment="1" applyProtection="1">
      <alignment horizontal="center" vertical="center"/>
      <protection locked="0"/>
    </xf>
    <xf numFmtId="49" fontId="28" fillId="6" borderId="21" xfId="0" applyNumberFormat="1" applyFont="1" applyFill="1" applyBorder="1" applyAlignment="1" applyProtection="1">
      <alignment horizontal="center" vertical="center"/>
      <protection locked="0"/>
    </xf>
    <xf numFmtId="49" fontId="28" fillId="6" borderId="27" xfId="0" applyNumberFormat="1" applyFont="1" applyFill="1" applyBorder="1" applyAlignment="1" applyProtection="1">
      <alignment horizontal="center" vertical="center"/>
      <protection locked="0"/>
    </xf>
    <xf numFmtId="49" fontId="28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28" fillId="6" borderId="9" xfId="0" applyNumberFormat="1" applyFont="1" applyFill="1" applyBorder="1" applyAlignment="1" applyProtection="1">
      <alignment horizontal="center" vertical="center" textRotation="90"/>
      <protection locked="0"/>
    </xf>
    <xf numFmtId="49" fontId="28" fillId="6" borderId="2" xfId="0" applyNumberFormat="1" applyFont="1" applyFill="1" applyBorder="1" applyAlignment="1" applyProtection="1">
      <alignment horizontal="center" vertical="center" textRotation="90"/>
      <protection locked="0"/>
    </xf>
    <xf numFmtId="49" fontId="28" fillId="6" borderId="39" xfId="0" applyNumberFormat="1" applyFont="1" applyFill="1" applyBorder="1" applyAlignment="1" applyProtection="1">
      <alignment horizontal="center" vertical="center"/>
      <protection locked="0"/>
    </xf>
    <xf numFmtId="49" fontId="28" fillId="6" borderId="33" xfId="0" applyNumberFormat="1" applyFont="1" applyFill="1" applyBorder="1" applyAlignment="1" applyProtection="1">
      <alignment horizontal="center" vertical="center"/>
      <protection locked="0"/>
    </xf>
    <xf numFmtId="49" fontId="28" fillId="6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 vertical="center" textRotation="90"/>
    </xf>
    <xf numFmtId="0" fontId="0" fillId="0" borderId="45" xfId="0" applyFont="1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 textRotation="90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49" fillId="6" borderId="1" xfId="0" applyNumberFormat="1" applyFont="1" applyFill="1" applyBorder="1" applyAlignment="1" applyProtection="1">
      <alignment horizontal="left" vertical="center"/>
      <protection locked="0"/>
    </xf>
    <xf numFmtId="0" fontId="50" fillId="6" borderId="1" xfId="0" applyNumberFormat="1" applyFont="1" applyFill="1" applyBorder="1" applyAlignment="1" applyProtection="1">
      <alignment horizontal="left" vertical="center"/>
      <protection locked="0"/>
    </xf>
    <xf numFmtId="0" fontId="28" fillId="7" borderId="1" xfId="0" applyNumberFormat="1" applyFont="1" applyFill="1" applyBorder="1" applyAlignment="1" applyProtection="1">
      <alignment horizontal="center" vertical="center"/>
      <protection locked="0"/>
    </xf>
    <xf numFmtId="0" fontId="28" fillId="6" borderId="1" xfId="0" applyNumberFormat="1" applyFont="1" applyFill="1" applyBorder="1" applyAlignment="1" applyProtection="1">
      <alignment horizontal="center" vertical="center"/>
      <protection locked="0"/>
    </xf>
    <xf numFmtId="0" fontId="28" fillId="8" borderId="1" xfId="0" applyNumberFormat="1" applyFont="1" applyFill="1" applyBorder="1" applyAlignment="1" applyProtection="1">
      <alignment horizontal="center" vertical="center"/>
      <protection locked="0"/>
    </xf>
    <xf numFmtId="0" fontId="28" fillId="8" borderId="9" xfId="0" applyNumberFormat="1" applyFont="1" applyFill="1" applyBorder="1" applyAlignment="1" applyProtection="1">
      <alignment horizontal="center" vertical="center"/>
      <protection locked="0"/>
    </xf>
    <xf numFmtId="0" fontId="28" fillId="8" borderId="39" xfId="0" applyNumberFormat="1" applyFont="1" applyFill="1" applyBorder="1" applyAlignment="1" applyProtection="1">
      <alignment horizontal="center" vertical="center"/>
      <protection locked="0"/>
    </xf>
    <xf numFmtId="0" fontId="28" fillId="8" borderId="31" xfId="0" applyNumberFormat="1" applyFont="1" applyFill="1" applyBorder="1" applyAlignment="1" applyProtection="1">
      <alignment horizontal="center" vertical="center"/>
      <protection locked="0"/>
    </xf>
    <xf numFmtId="0" fontId="28" fillId="8" borderId="15" xfId="0" applyNumberFormat="1" applyFont="1" applyFill="1" applyBorder="1" applyAlignment="1" applyProtection="1">
      <alignment horizontal="center" vertical="center"/>
      <protection locked="0"/>
    </xf>
    <xf numFmtId="0" fontId="28" fillId="8" borderId="42" xfId="0" applyNumberFormat="1" applyFont="1" applyFill="1" applyBorder="1" applyAlignment="1" applyProtection="1">
      <alignment horizontal="center" vertical="center"/>
      <protection locked="0"/>
    </xf>
    <xf numFmtId="0" fontId="28" fillId="6" borderId="0" xfId="0" applyNumberFormat="1" applyFont="1" applyFill="1" applyBorder="1" applyAlignment="1" applyProtection="1">
      <alignment horizontal="center" vertical="center"/>
      <protection locked="0"/>
    </xf>
    <xf numFmtId="0" fontId="51" fillId="8" borderId="1" xfId="0" applyNumberFormat="1" applyFont="1" applyFill="1" applyBorder="1" applyAlignment="1" applyProtection="1">
      <alignment horizontal="center" vertical="center"/>
      <protection locked="0"/>
    </xf>
    <xf numFmtId="0" fontId="51" fillId="6" borderId="0" xfId="0" applyNumberFormat="1" applyFont="1" applyFill="1" applyBorder="1" applyAlignment="1" applyProtection="1">
      <alignment horizontal="center" vertical="center"/>
      <protection locked="0"/>
    </xf>
    <xf numFmtId="0" fontId="51" fillId="6" borderId="0" xfId="0" applyNumberFormat="1" applyFont="1" applyFill="1" applyBorder="1" applyAlignment="1" applyProtection="1">
      <alignment horizontal="center" vertical="center"/>
      <protection locked="0"/>
    </xf>
    <xf numFmtId="0" fontId="51" fillId="8" borderId="1" xfId="0" applyNumberFormat="1" applyFont="1" applyFill="1" applyBorder="1" applyAlignment="1" applyProtection="1">
      <alignment horizontal="center" vertical="center"/>
      <protection locked="0"/>
    </xf>
    <xf numFmtId="0" fontId="51" fillId="8" borderId="16" xfId="0" applyNumberFormat="1" applyFont="1" applyFill="1" applyBorder="1" applyAlignment="1" applyProtection="1">
      <alignment horizontal="center" vertical="center"/>
      <protection locked="0"/>
    </xf>
    <xf numFmtId="0" fontId="52" fillId="6" borderId="1" xfId="0" applyNumberFormat="1" applyFont="1" applyFill="1" applyBorder="1" applyAlignment="1" applyProtection="1">
      <alignment horizontal="left" vertical="center"/>
      <protection locked="0"/>
    </xf>
    <xf numFmtId="0" fontId="53" fillId="6" borderId="1" xfId="0" applyNumberFormat="1" applyFont="1" applyFill="1" applyBorder="1" applyAlignment="1" applyProtection="1">
      <alignment horizontal="left" vertical="center"/>
      <protection locked="0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49" fillId="6" borderId="1" xfId="0" applyNumberFormat="1" applyFont="1" applyFill="1" applyBorder="1" applyAlignment="1" applyProtection="1">
      <alignment horizontal="left" vertical="center" wrapText="1"/>
      <protection locked="0"/>
    </xf>
    <xf numFmtId="0" fontId="50" fillId="6" borderId="1" xfId="0" applyNumberFormat="1" applyFont="1" applyFill="1" applyBorder="1" applyAlignment="1" applyProtection="1">
      <alignment horizontal="left" vertical="center" wrapText="1"/>
      <protection locked="0"/>
    </xf>
    <xf numFmtId="0" fontId="28" fillId="6" borderId="16" xfId="0" applyNumberFormat="1" applyFont="1" applyFill="1" applyBorder="1" applyAlignment="1" applyProtection="1">
      <alignment horizontal="center" vertical="center"/>
      <protection locked="0"/>
    </xf>
    <xf numFmtId="0" fontId="28" fillId="6" borderId="27" xfId="0" applyNumberFormat="1" applyFont="1" applyFill="1" applyBorder="1" applyAlignment="1" applyProtection="1">
      <alignment horizontal="center" vertical="center"/>
      <protection locked="0"/>
    </xf>
    <xf numFmtId="0" fontId="49" fillId="6" borderId="16" xfId="0" applyNumberFormat="1" applyFont="1" applyFill="1" applyBorder="1" applyAlignment="1" applyProtection="1">
      <alignment horizontal="left" vertical="center" wrapText="1"/>
      <protection locked="0"/>
    </xf>
    <xf numFmtId="0" fontId="49" fillId="6" borderId="21" xfId="0" applyNumberFormat="1" applyFont="1" applyFill="1" applyBorder="1" applyAlignment="1" applyProtection="1">
      <alignment horizontal="left" vertical="center" wrapText="1"/>
      <protection locked="0"/>
    </xf>
    <xf numFmtId="0" fontId="49" fillId="6" borderId="27" xfId="0" applyNumberFormat="1" applyFont="1" applyFill="1" applyBorder="1" applyAlignment="1" applyProtection="1">
      <alignment horizontal="left" vertical="center" wrapText="1"/>
      <protection locked="0"/>
    </xf>
    <xf numFmtId="0" fontId="48" fillId="6" borderId="0" xfId="0" applyFont="1" applyFill="1" applyBorder="1" applyAlignment="1" applyProtection="1">
      <alignment horizontal="left" vertical="center"/>
      <protection locked="0"/>
    </xf>
    <xf numFmtId="0" fontId="49" fillId="6" borderId="1" xfId="0" applyNumberFormat="1" applyFont="1" applyFill="1" applyBorder="1" applyAlignment="1" applyProtection="1">
      <alignment horizontal="center" vertical="center"/>
      <protection locked="0"/>
    </xf>
    <xf numFmtId="0" fontId="49" fillId="6" borderId="1" xfId="0" applyNumberFormat="1" applyFont="1" applyFill="1" applyBorder="1" applyAlignment="1" applyProtection="1">
      <alignment horizontal="center" vertical="center"/>
      <protection locked="0"/>
    </xf>
    <xf numFmtId="0" fontId="49" fillId="6" borderId="16" xfId="0" applyNumberFormat="1" applyFont="1" applyFill="1" applyBorder="1" applyAlignment="1" applyProtection="1">
      <alignment horizontal="center" vertical="center"/>
      <protection locked="0"/>
    </xf>
    <xf numFmtId="0" fontId="28" fillId="6" borderId="9" xfId="0" applyNumberFormat="1" applyFont="1" applyFill="1" applyBorder="1" applyAlignment="1" applyProtection="1">
      <alignment horizontal="center" vertical="center" textRotation="90"/>
      <protection locked="0"/>
    </xf>
    <xf numFmtId="0" fontId="28" fillId="6" borderId="2" xfId="0" applyNumberFormat="1" applyFont="1" applyFill="1" applyBorder="1" applyAlignment="1" applyProtection="1">
      <alignment horizontal="center" vertical="center" textRotation="90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workbookViewId="0" topLeftCell="A11">
      <selection activeCell="A41" sqref="A41:G41"/>
    </sheetView>
  </sheetViews>
  <sheetFormatPr defaultColWidth="9.00390625" defaultRowHeight="13.5" customHeight="1"/>
  <cols>
    <col min="1" max="1" width="2.25390625" style="245" customWidth="1"/>
    <col min="2" max="2" width="11.375" style="245" customWidth="1"/>
    <col min="3" max="4" width="12.875" style="245" customWidth="1"/>
    <col min="5" max="5" width="0.74609375" style="245" customWidth="1"/>
    <col min="6" max="11" width="7.00390625" style="245" customWidth="1"/>
    <col min="12" max="12" width="9.875" style="245" customWidth="1"/>
    <col min="13" max="13" width="4.125" style="245" customWidth="1"/>
    <col min="14" max="16" width="7.00390625" style="245" customWidth="1"/>
    <col min="17" max="17" width="4.875" style="245" customWidth="1"/>
    <col min="18" max="19" width="5.00390625" style="245" customWidth="1"/>
    <col min="20" max="20" width="5.125" style="245" customWidth="1"/>
    <col min="21" max="21" width="6.625" style="245" customWidth="1"/>
    <col min="22" max="22" width="8.875" style="245" customWidth="1"/>
    <col min="23" max="23" width="3.125" style="245" customWidth="1"/>
    <col min="24" max="24" width="10.125" style="245" customWidth="1"/>
    <col min="25" max="27" width="4.375" style="245" customWidth="1"/>
    <col min="28" max="16384" width="12.625" style="245" customWidth="1"/>
  </cols>
  <sheetData>
    <row r="1" spans="1:27" ht="13.5" customHeight="1" hidden="1">
      <c r="A1" s="335" t="s">
        <v>280</v>
      </c>
      <c r="B1" s="335"/>
      <c r="C1" s="335"/>
      <c r="D1" s="335"/>
      <c r="E1" s="335"/>
      <c r="F1" s="335"/>
      <c r="G1" s="335"/>
      <c r="H1" s="335"/>
      <c r="I1" s="335"/>
      <c r="P1" s="336" t="s">
        <v>281</v>
      </c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</row>
    <row r="2" spans="1:27" ht="13.5" customHeight="1" hidden="1">
      <c r="A2" s="337"/>
      <c r="B2" s="337"/>
      <c r="C2" s="337"/>
      <c r="D2" s="337"/>
      <c r="E2" s="337"/>
      <c r="F2" s="337"/>
      <c r="G2" s="337"/>
      <c r="H2" s="337"/>
      <c r="I2" s="337"/>
      <c r="J2" s="246"/>
      <c r="K2" s="246"/>
      <c r="L2" s="246"/>
      <c r="M2" s="246"/>
      <c r="N2" s="246"/>
      <c r="O2" s="246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</row>
    <row r="3" spans="1:27" ht="13.5" customHeight="1" hidden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</row>
    <row r="4" spans="1:27" ht="13.5" customHeight="1" hidden="1">
      <c r="A4" s="333"/>
      <c r="B4" s="333"/>
      <c r="C4" s="333"/>
      <c r="D4" s="334"/>
      <c r="E4" s="334"/>
      <c r="F4" s="334"/>
      <c r="G4" s="334"/>
      <c r="H4" s="334"/>
      <c r="I4" s="334"/>
      <c r="J4" s="246"/>
      <c r="K4" s="246"/>
      <c r="L4" s="246"/>
      <c r="M4" s="246"/>
      <c r="N4" s="246"/>
      <c r="O4" s="246"/>
      <c r="P4" s="333"/>
      <c r="Q4" s="333"/>
      <c r="R4" s="333"/>
      <c r="S4" s="333"/>
      <c r="T4" s="333"/>
      <c r="U4" s="334"/>
      <c r="V4" s="334"/>
      <c r="W4" s="334"/>
      <c r="X4" s="334"/>
      <c r="Y4" s="334"/>
      <c r="Z4" s="334"/>
      <c r="AA4" s="334"/>
    </row>
    <row r="5" spans="1:27" ht="13.5" customHeight="1" hidden="1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</row>
    <row r="6" spans="1:27" ht="13.5" customHeight="1" hidden="1">
      <c r="A6" s="306"/>
      <c r="B6" s="306"/>
      <c r="C6" s="306"/>
      <c r="D6" s="306"/>
      <c r="E6" s="306"/>
      <c r="F6" s="306"/>
      <c r="G6" s="306"/>
      <c r="H6" s="306"/>
      <c r="I6" s="306"/>
      <c r="J6" s="246"/>
      <c r="K6" s="246"/>
      <c r="L6" s="246"/>
      <c r="M6" s="246"/>
      <c r="N6" s="246"/>
      <c r="O6" s="24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</row>
    <row r="7" spans="4:21" ht="13.5" customHeight="1" hidden="1">
      <c r="D7" s="299" t="s">
        <v>14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</row>
    <row r="8" spans="1:27" ht="14.25" customHeight="1">
      <c r="A8" s="247"/>
      <c r="B8" s="247"/>
      <c r="C8" s="298" t="s">
        <v>282</v>
      </c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Y8" s="247"/>
      <c r="Z8" s="247"/>
      <c r="AA8" s="247"/>
    </row>
    <row r="9" spans="1:27" ht="5.25" customHeight="1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</row>
    <row r="10" spans="1:25" ht="44.25" customHeight="1">
      <c r="A10" s="308" t="s">
        <v>310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</row>
    <row r="11" spans="1:27" ht="23.25" customHeight="1">
      <c r="A11" s="300"/>
      <c r="B11" s="300"/>
      <c r="C11" s="300"/>
      <c r="D11" s="300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301" t="s">
        <v>9</v>
      </c>
      <c r="S11" s="301"/>
      <c r="T11" s="301"/>
      <c r="U11" s="301"/>
      <c r="V11" s="301"/>
      <c r="W11" s="301"/>
      <c r="X11" s="301"/>
      <c r="Y11" s="301"/>
      <c r="Z11" s="301"/>
      <c r="AA11" s="247"/>
    </row>
    <row r="12" spans="1:27" ht="49.5" customHeight="1">
      <c r="A12" s="302" t="s">
        <v>283</v>
      </c>
      <c r="B12" s="302"/>
      <c r="C12" s="302"/>
      <c r="D12" s="302"/>
      <c r="E12" s="302"/>
      <c r="F12" s="302"/>
      <c r="G12" s="303" t="s">
        <v>14</v>
      </c>
      <c r="H12" s="303"/>
      <c r="I12" s="303"/>
      <c r="J12" s="303"/>
      <c r="K12" s="303"/>
      <c r="L12" s="303"/>
      <c r="M12" s="303"/>
      <c r="N12" s="303"/>
      <c r="O12" s="303"/>
      <c r="P12" s="303"/>
      <c r="Q12" s="304" t="s">
        <v>284</v>
      </c>
      <c r="R12" s="304"/>
      <c r="S12" s="304"/>
      <c r="T12" s="304"/>
      <c r="U12" s="248"/>
      <c r="V12" s="248"/>
      <c r="W12" s="248"/>
      <c r="X12" s="302" t="s">
        <v>311</v>
      </c>
      <c r="Y12" s="302"/>
      <c r="Z12" s="302"/>
      <c r="AA12" s="302"/>
    </row>
    <row r="13" spans="1:27" ht="18" customHeight="1">
      <c r="A13" s="305" t="s">
        <v>285</v>
      </c>
      <c r="B13" s="305"/>
      <c r="C13" s="305" t="s">
        <v>286</v>
      </c>
      <c r="D13" s="305"/>
      <c r="E13" s="305"/>
      <c r="F13" s="305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247"/>
      <c r="R13" s="309" t="s">
        <v>287</v>
      </c>
      <c r="S13" s="309"/>
      <c r="T13" s="309"/>
      <c r="U13" s="309"/>
      <c r="V13" s="309"/>
      <c r="W13" s="309"/>
      <c r="X13" s="309"/>
      <c r="Y13" s="309"/>
      <c r="Z13" s="309"/>
      <c r="AA13" s="247"/>
    </row>
    <row r="14" spans="1:27" ht="18" customHeight="1">
      <c r="A14" s="309"/>
      <c r="B14" s="309"/>
      <c r="C14" s="309"/>
      <c r="D14" s="247"/>
      <c r="E14" s="247"/>
      <c r="F14" s="247"/>
      <c r="G14" s="310" t="s">
        <v>288</v>
      </c>
      <c r="H14" s="310"/>
      <c r="I14" s="310"/>
      <c r="J14" s="310"/>
      <c r="K14" s="310"/>
      <c r="L14" s="310"/>
      <c r="M14" s="310"/>
      <c r="N14" s="310"/>
      <c r="O14" s="310"/>
      <c r="P14" s="310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</row>
    <row r="15" spans="1:27" ht="9.75" customHeight="1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</row>
    <row r="16" spans="1:27" ht="17.25" customHeight="1">
      <c r="A16" s="247"/>
      <c r="B16" s="311" t="s">
        <v>289</v>
      </c>
      <c r="C16" s="311"/>
      <c r="D16" s="311"/>
      <c r="E16" s="249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</row>
    <row r="17" spans="1:27" ht="15.75" customHeight="1">
      <c r="A17" s="247"/>
      <c r="B17" s="317" t="s">
        <v>290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</row>
    <row r="18" spans="1:27" ht="15.75" customHeight="1">
      <c r="A18" s="247"/>
      <c r="B18" s="317" t="s">
        <v>291</v>
      </c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</row>
    <row r="19" spans="1:27" ht="13.5" customHeight="1" hidden="1">
      <c r="A19" s="247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</row>
    <row r="20" spans="1:27" ht="13.5" customHeight="1" hidden="1">
      <c r="A20" s="247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</row>
    <row r="21" spans="1:27" ht="13.5" customHeight="1" hidden="1">
      <c r="A21" s="247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</row>
    <row r="22" spans="1:27" ht="13.5" customHeight="1" hidden="1">
      <c r="A22" s="247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</row>
    <row r="23" spans="1:27" ht="13.5" customHeight="1" hidden="1">
      <c r="A23" s="247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</row>
    <row r="24" spans="1:27" ht="13.5" customHeight="1" hidden="1">
      <c r="A24" s="247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</row>
    <row r="25" spans="1:27" ht="13.5" customHeight="1" hidden="1">
      <c r="A25" s="247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</row>
    <row r="26" spans="1:27" ht="15.75" customHeight="1">
      <c r="A26" s="312" t="s">
        <v>292</v>
      </c>
      <c r="B26" s="312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</row>
    <row r="27" spans="1:27" ht="15.75" customHeight="1">
      <c r="A27" s="312" t="s">
        <v>293</v>
      </c>
      <c r="B27" s="312"/>
      <c r="C27" s="316" t="s">
        <v>294</v>
      </c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</row>
    <row r="28" spans="1:27" ht="3.75" customHeight="1">
      <c r="A28" s="312"/>
      <c r="B28" s="31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</row>
    <row r="29" spans="1:27" ht="3.75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</row>
    <row r="30" spans="1:27" ht="16.5" customHeight="1">
      <c r="A30" s="247"/>
      <c r="B30" s="313" t="s">
        <v>295</v>
      </c>
      <c r="C30" s="313"/>
      <c r="D30" s="313"/>
      <c r="E30" s="313"/>
      <c r="F30" s="313"/>
      <c r="G30" s="313"/>
      <c r="H30" s="313"/>
      <c r="I30" s="313"/>
      <c r="J30" s="313"/>
      <c r="K30" s="313"/>
      <c r="L30" s="247"/>
      <c r="M30" s="324" t="s">
        <v>296</v>
      </c>
      <c r="N30" s="324"/>
      <c r="O30" s="324"/>
      <c r="P30" s="324"/>
      <c r="Q30" s="324"/>
      <c r="R30" s="314" t="s">
        <v>297</v>
      </c>
      <c r="S30" s="314"/>
      <c r="T30" s="247"/>
      <c r="U30" s="247"/>
      <c r="V30" s="247"/>
      <c r="W30" s="247"/>
      <c r="X30" s="247"/>
      <c r="Y30" s="247"/>
      <c r="Z30" s="247"/>
      <c r="AA30" s="247"/>
    </row>
    <row r="31" spans="1:27" ht="16.5" customHeight="1">
      <c r="A31" s="247"/>
      <c r="B31" s="330" t="s">
        <v>298</v>
      </c>
      <c r="C31" s="330"/>
      <c r="D31" s="330"/>
      <c r="E31" s="330"/>
      <c r="F31" s="330"/>
      <c r="G31" s="330"/>
      <c r="H31" s="330"/>
      <c r="I31" s="330"/>
      <c r="J31" s="330"/>
      <c r="K31" s="330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</row>
    <row r="32" spans="1:27" ht="16.5" customHeight="1">
      <c r="A32" s="247"/>
      <c r="B32" s="330" t="s">
        <v>313</v>
      </c>
      <c r="C32" s="330"/>
      <c r="D32" s="330"/>
      <c r="E32" s="330"/>
      <c r="F32" s="330"/>
      <c r="G32" s="330"/>
      <c r="H32" s="330"/>
      <c r="I32" s="330"/>
      <c r="J32" s="330"/>
      <c r="K32" s="330"/>
      <c r="L32" s="247"/>
      <c r="M32" s="331" t="s">
        <v>299</v>
      </c>
      <c r="N32" s="331"/>
      <c r="O32" s="331"/>
      <c r="P32" s="331"/>
      <c r="Q32" s="331"/>
      <c r="R32" s="332" t="s">
        <v>300</v>
      </c>
      <c r="S32" s="332"/>
      <c r="T32" s="332"/>
      <c r="U32" s="332"/>
      <c r="V32" s="332"/>
      <c r="W32" s="332"/>
      <c r="X32" s="332"/>
      <c r="Y32" s="332"/>
      <c r="Z32" s="332"/>
      <c r="AA32" s="332"/>
    </row>
    <row r="33" spans="1:27" ht="16.5" customHeight="1">
      <c r="A33" s="247"/>
      <c r="B33" s="330" t="s">
        <v>314</v>
      </c>
      <c r="C33" s="330"/>
      <c r="D33" s="330"/>
      <c r="E33" s="330"/>
      <c r="F33" s="330"/>
      <c r="G33" s="330"/>
      <c r="H33" s="330"/>
      <c r="I33" s="330"/>
      <c r="J33" s="330"/>
      <c r="K33" s="330"/>
      <c r="L33" s="247"/>
      <c r="M33" s="331"/>
      <c r="N33" s="331"/>
      <c r="O33" s="331"/>
      <c r="P33" s="331"/>
      <c r="Q33" s="331"/>
      <c r="R33" s="332" t="s">
        <v>301</v>
      </c>
      <c r="S33" s="332"/>
      <c r="T33" s="332"/>
      <c r="U33" s="247"/>
      <c r="V33" s="247"/>
      <c r="W33" s="247"/>
      <c r="X33" s="247"/>
      <c r="Y33" s="247"/>
      <c r="Z33" s="247"/>
      <c r="AA33" s="247"/>
    </row>
    <row r="34" spans="1:27" ht="13.5" customHeight="1" hidden="1">
      <c r="A34" s="247"/>
      <c r="B34" s="325" t="s">
        <v>302</v>
      </c>
      <c r="C34" s="325"/>
      <c r="D34" s="325"/>
      <c r="E34" s="325"/>
      <c r="F34" s="325"/>
      <c r="G34" s="325"/>
      <c r="H34" s="325"/>
      <c r="I34" s="325"/>
      <c r="J34" s="325"/>
      <c r="K34" s="325"/>
      <c r="L34" s="247"/>
      <c r="R34" s="250"/>
      <c r="U34" s="247"/>
      <c r="V34" s="247"/>
      <c r="W34" s="247"/>
      <c r="X34" s="247"/>
      <c r="Y34" s="247"/>
      <c r="Z34" s="247"/>
      <c r="AA34" s="247"/>
    </row>
    <row r="35" spans="1:27" ht="5.25" customHeight="1">
      <c r="A35" s="247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</row>
    <row r="36" spans="1:27" ht="16.5" customHeight="1">
      <c r="A36" s="247"/>
      <c r="B36" s="326" t="s">
        <v>303</v>
      </c>
      <c r="C36" s="326"/>
      <c r="D36" s="326"/>
      <c r="E36" s="326"/>
      <c r="F36" s="326"/>
      <c r="G36" s="326"/>
      <c r="H36" s="326"/>
      <c r="I36" s="326"/>
      <c r="J36" s="326"/>
      <c r="K36" s="326"/>
      <c r="L36" s="251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</row>
    <row r="37" spans="1:27" ht="15.75" customHeight="1">
      <c r="A37" s="247"/>
      <c r="B37" s="328" t="s">
        <v>312</v>
      </c>
      <c r="C37" s="328"/>
      <c r="D37" s="328"/>
      <c r="E37" s="328"/>
      <c r="F37" s="328"/>
      <c r="G37" s="328"/>
      <c r="H37" s="328"/>
      <c r="I37" s="328"/>
      <c r="J37" s="328"/>
      <c r="K37" s="328"/>
      <c r="L37" s="252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</row>
    <row r="38" spans="1:27" ht="5.25" customHeight="1">
      <c r="A38" s="24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</row>
    <row r="39" spans="1:27" ht="15" customHeight="1">
      <c r="A39" s="321" t="s">
        <v>304</v>
      </c>
      <c r="B39" s="321"/>
      <c r="C39" s="321"/>
      <c r="D39" s="321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</row>
    <row r="40" spans="1:27" ht="26.25" customHeight="1">
      <c r="A40" s="322" t="s">
        <v>115</v>
      </c>
      <c r="B40" s="322"/>
      <c r="C40" s="322"/>
      <c r="D40" s="322"/>
      <c r="E40" s="322"/>
      <c r="F40" s="322"/>
      <c r="G40" s="322"/>
      <c r="H40" s="323"/>
      <c r="I40" s="323"/>
      <c r="J40" s="323"/>
      <c r="K40" s="324" t="s">
        <v>305</v>
      </c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</row>
    <row r="41" spans="1:27" ht="27.75" customHeight="1">
      <c r="A41" s="318" t="s">
        <v>306</v>
      </c>
      <c r="B41" s="318"/>
      <c r="C41" s="318"/>
      <c r="D41" s="318"/>
      <c r="E41" s="318"/>
      <c r="F41" s="318"/>
      <c r="G41" s="318"/>
      <c r="H41" s="319"/>
      <c r="I41" s="319"/>
      <c r="J41" s="319"/>
      <c r="K41" s="320" t="s">
        <v>307</v>
      </c>
      <c r="L41" s="320"/>
      <c r="M41" s="320"/>
      <c r="N41" s="320"/>
      <c r="O41" s="320"/>
      <c r="P41" s="320"/>
      <c r="Q41" s="320"/>
      <c r="R41" s="320"/>
      <c r="S41" s="320"/>
      <c r="T41" s="320"/>
      <c r="U41" s="253"/>
      <c r="V41" s="253"/>
      <c r="W41" s="253"/>
      <c r="X41" s="253"/>
      <c r="Y41" s="253"/>
      <c r="Z41" s="253"/>
      <c r="AA41" s="253"/>
    </row>
    <row r="42" spans="1:27" ht="26.25" customHeight="1">
      <c r="A42" s="318" t="s">
        <v>308</v>
      </c>
      <c r="B42" s="318"/>
      <c r="C42" s="318"/>
      <c r="D42" s="318"/>
      <c r="E42" s="318"/>
      <c r="F42" s="318"/>
      <c r="G42" s="318"/>
      <c r="H42" s="319"/>
      <c r="I42" s="319"/>
      <c r="J42" s="319"/>
      <c r="K42" s="320" t="s">
        <v>309</v>
      </c>
      <c r="L42" s="320"/>
      <c r="M42" s="320"/>
      <c r="N42" s="320"/>
      <c r="O42" s="320"/>
      <c r="P42" s="320"/>
      <c r="Q42" s="320"/>
      <c r="R42" s="320"/>
      <c r="S42" s="320"/>
      <c r="T42" s="320"/>
      <c r="U42" s="253"/>
      <c r="V42" s="253"/>
      <c r="W42" s="253"/>
      <c r="X42" s="253"/>
      <c r="Y42" s="253"/>
      <c r="Z42" s="253"/>
      <c r="AA42" s="253"/>
    </row>
  </sheetData>
  <mergeCells count="65">
    <mergeCell ref="A1:I1"/>
    <mergeCell ref="P1:AA1"/>
    <mergeCell ref="A2:I2"/>
    <mergeCell ref="P2:AA2"/>
    <mergeCell ref="A4:C4"/>
    <mergeCell ref="D4:I4"/>
    <mergeCell ref="P4:T4"/>
    <mergeCell ref="U4:AA4"/>
    <mergeCell ref="A6:I6"/>
    <mergeCell ref="P6:AA6"/>
    <mergeCell ref="D7:U7"/>
    <mergeCell ref="C8:W8"/>
    <mergeCell ref="A10:Y10"/>
    <mergeCell ref="A11:D11"/>
    <mergeCell ref="R11:Z11"/>
    <mergeCell ref="A12:F12"/>
    <mergeCell ref="G12:P13"/>
    <mergeCell ref="Q12:T12"/>
    <mergeCell ref="X12:AA12"/>
    <mergeCell ref="A13:B13"/>
    <mergeCell ref="C13:F13"/>
    <mergeCell ref="R13:Z13"/>
    <mergeCell ref="A14:C14"/>
    <mergeCell ref="G14:P14"/>
    <mergeCell ref="B16:D16"/>
    <mergeCell ref="F16:AA16"/>
    <mergeCell ref="B17:AA17"/>
    <mergeCell ref="B18:AA18"/>
    <mergeCell ref="B19:AA19"/>
    <mergeCell ref="B20:AA20"/>
    <mergeCell ref="B21:AA21"/>
    <mergeCell ref="B22:AA22"/>
    <mergeCell ref="B23:AA23"/>
    <mergeCell ref="B24:AA24"/>
    <mergeCell ref="B25:AA25"/>
    <mergeCell ref="A26:B26"/>
    <mergeCell ref="C26:AA26"/>
    <mergeCell ref="A27:B27"/>
    <mergeCell ref="C27:AA27"/>
    <mergeCell ref="A28:B28"/>
    <mergeCell ref="C28:AA28"/>
    <mergeCell ref="B30:K30"/>
    <mergeCell ref="M30:Q30"/>
    <mergeCell ref="R30:S30"/>
    <mergeCell ref="B31:K31"/>
    <mergeCell ref="B32:K32"/>
    <mergeCell ref="M32:Q33"/>
    <mergeCell ref="R32:AA32"/>
    <mergeCell ref="B33:K33"/>
    <mergeCell ref="R33:T33"/>
    <mergeCell ref="B34:K34"/>
    <mergeCell ref="B36:K36"/>
    <mergeCell ref="M36:AA36"/>
    <mergeCell ref="B37:K37"/>
    <mergeCell ref="M37:AA37"/>
    <mergeCell ref="A39:D39"/>
    <mergeCell ref="A40:G40"/>
    <mergeCell ref="H40:J40"/>
    <mergeCell ref="K40:AA40"/>
    <mergeCell ref="A41:G41"/>
    <mergeCell ref="H41:J41"/>
    <mergeCell ref="K41:T41"/>
    <mergeCell ref="A42:G42"/>
    <mergeCell ref="H42:J42"/>
    <mergeCell ref="K42:T42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2"/>
  <sheetViews>
    <sheetView view="pageBreakPreview" zoomScaleSheetLayoutView="100" workbookViewId="0" topLeftCell="A92">
      <selection activeCell="B119" sqref="B119"/>
    </sheetView>
  </sheetViews>
  <sheetFormatPr defaultColWidth="9.00390625" defaultRowHeight="12.75"/>
  <cols>
    <col min="1" max="1" width="13.625" style="4" customWidth="1"/>
    <col min="2" max="2" width="50.125" style="9" customWidth="1"/>
    <col min="3" max="3" width="8.625" style="10" customWidth="1"/>
    <col min="4" max="4" width="7.00390625" style="10" bestFit="1" customWidth="1"/>
    <col min="5" max="5" width="7.00390625" style="10" customWidth="1"/>
    <col min="6" max="6" width="4.625" style="10" customWidth="1"/>
    <col min="7" max="9" width="4.375" style="10" customWidth="1"/>
    <col min="10" max="11" width="4.625" style="10" customWidth="1"/>
    <col min="12" max="12" width="5.375" style="10" customWidth="1"/>
    <col min="13" max="13" width="4.625" style="10" customWidth="1"/>
    <col min="14" max="14" width="4.625" style="5" customWidth="1"/>
    <col min="15" max="15" width="5.875" style="5" customWidth="1"/>
    <col min="16" max="16" width="7.125" style="5" customWidth="1"/>
    <col min="17" max="17" width="5.00390625" style="5" customWidth="1"/>
    <col min="18" max="22" width="5.375" style="5" customWidth="1"/>
    <col min="23" max="16384" width="9.125" style="5" customWidth="1"/>
  </cols>
  <sheetData>
    <row r="1" spans="1:22" ht="18.75" hidden="1">
      <c r="A1" s="48"/>
      <c r="B1" s="338" t="s">
        <v>9</v>
      </c>
      <c r="C1" s="338"/>
      <c r="D1" s="338"/>
      <c r="E1" s="49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343" t="s">
        <v>26</v>
      </c>
      <c r="S1" s="343"/>
      <c r="T1" s="343"/>
      <c r="U1" s="343"/>
      <c r="V1" s="343"/>
    </row>
    <row r="2" spans="1:22" ht="18.75" hidden="1">
      <c r="A2" s="48"/>
      <c r="B2" s="352" t="s">
        <v>10</v>
      </c>
      <c r="C2" s="352"/>
      <c r="D2" s="352"/>
      <c r="E2" s="352"/>
      <c r="F2" s="35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343" t="s">
        <v>27</v>
      </c>
      <c r="S2" s="343"/>
      <c r="T2" s="343"/>
      <c r="U2" s="343"/>
      <c r="V2" s="343"/>
    </row>
    <row r="3" spans="1:22" ht="18.75" hidden="1">
      <c r="A3" s="48"/>
      <c r="B3" s="353" t="s">
        <v>11</v>
      </c>
      <c r="C3" s="353"/>
      <c r="D3" s="353"/>
      <c r="E3" s="353"/>
      <c r="F3" s="353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18.75" hidden="1">
      <c r="A4" s="48"/>
      <c r="B4" s="353"/>
      <c r="C4" s="353"/>
      <c r="D4" s="353"/>
      <c r="E4" s="353"/>
      <c r="F4" s="353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2" ht="18.75" customHeight="1" hidden="1">
      <c r="A5" s="48"/>
      <c r="B5" s="352" t="s">
        <v>28</v>
      </c>
      <c r="C5" s="352"/>
      <c r="D5" s="352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ht="18.75" hidden="1">
      <c r="A6" s="48"/>
      <c r="B6" s="352"/>
      <c r="C6" s="352"/>
      <c r="D6" s="352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ht="21.75" customHeight="1" hidden="1">
      <c r="A7" s="48"/>
      <c r="B7" s="339" t="s">
        <v>12</v>
      </c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</row>
    <row r="8" spans="1:22" ht="21.75" customHeight="1" hidden="1">
      <c r="A8" s="48"/>
      <c r="B8" s="339" t="s">
        <v>13</v>
      </c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</row>
    <row r="9" spans="1:22" ht="18.75" hidden="1">
      <c r="A9" s="48"/>
      <c r="B9" s="365" t="s">
        <v>15</v>
      </c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</row>
    <row r="10" spans="1:22" ht="8.25" customHeight="1" hidden="1">
      <c r="A10" s="48"/>
      <c r="B10" s="51"/>
      <c r="C10" s="52"/>
      <c r="D10" s="52"/>
      <c r="E10" s="52"/>
      <c r="F10" s="366" t="s">
        <v>14</v>
      </c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53"/>
      <c r="T10" s="53"/>
      <c r="U10" s="53"/>
      <c r="V10" s="53"/>
    </row>
    <row r="11" spans="1:22" ht="8.25" customHeight="1" hidden="1">
      <c r="A11" s="48"/>
      <c r="B11" s="51"/>
      <c r="C11" s="52"/>
      <c r="D11" s="52"/>
      <c r="E11" s="52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53"/>
      <c r="T11" s="53"/>
      <c r="U11" s="53"/>
      <c r="V11" s="53"/>
    </row>
    <row r="12" spans="1:22" ht="8.25" customHeight="1" hidden="1">
      <c r="A12" s="48"/>
      <c r="B12" s="51"/>
      <c r="C12" s="52"/>
      <c r="D12" s="52"/>
      <c r="E12" s="52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53"/>
      <c r="T12" s="53"/>
      <c r="U12" s="53"/>
      <c r="V12" s="53"/>
    </row>
    <row r="13" spans="1:22" ht="8.25" customHeight="1" hidden="1">
      <c r="A13" s="48"/>
      <c r="B13" s="51"/>
      <c r="C13" s="52"/>
      <c r="D13" s="52"/>
      <c r="E13" s="52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53"/>
      <c r="T13" s="53"/>
      <c r="U13" s="53"/>
      <c r="V13" s="53"/>
    </row>
    <row r="14" spans="1:22" ht="18.75" hidden="1">
      <c r="A14" s="48"/>
      <c r="B14" s="339" t="s">
        <v>29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</row>
    <row r="15" spans="1:22" ht="23.25" customHeight="1" hidden="1">
      <c r="A15" s="48"/>
      <c r="B15" s="51"/>
      <c r="C15" s="52"/>
      <c r="D15" s="52"/>
      <c r="E15" s="52"/>
      <c r="F15" s="347" t="s">
        <v>16</v>
      </c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53"/>
      <c r="T15" s="53"/>
      <c r="U15" s="53"/>
      <c r="V15" s="53"/>
    </row>
    <row r="16" spans="1:22" ht="23.25" customHeight="1" hidden="1">
      <c r="A16" s="48"/>
      <c r="B16" s="51"/>
      <c r="C16" s="52"/>
      <c r="D16" s="52"/>
      <c r="E16" s="52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53"/>
      <c r="T16" s="53"/>
      <c r="U16" s="53"/>
      <c r="V16" s="53"/>
    </row>
    <row r="17" spans="1:22" s="6" customFormat="1" ht="15.75" customHeight="1">
      <c r="A17" s="346" t="s">
        <v>12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</row>
    <row r="18" spans="1:22" s="6" customFormat="1" ht="18.75" customHeight="1">
      <c r="A18" s="360" t="s">
        <v>116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</row>
    <row r="19" spans="1:22" s="6" customFormat="1" ht="24" customHeight="1">
      <c r="A19" s="348" t="s">
        <v>14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</row>
    <row r="20" spans="1:22" s="6" customFormat="1" ht="18" customHeight="1">
      <c r="A20" s="348" t="s">
        <v>117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</row>
    <row r="21" spans="1:22" s="7" customFormat="1" ht="15.75" customHeight="1">
      <c r="A21" s="346" t="s">
        <v>118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</row>
    <row r="22" spans="1:22" s="7" customFormat="1" ht="15.75" customHeight="1">
      <c r="A22" s="346" t="s">
        <v>194</v>
      </c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</row>
    <row r="23" spans="1:22" s="7" customFormat="1" ht="18" customHeight="1">
      <c r="A23" s="344" t="s">
        <v>119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</row>
    <row r="24" spans="1:22" ht="21" customHeight="1" thickBot="1">
      <c r="A24" s="395" t="s">
        <v>16</v>
      </c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</row>
    <row r="25" spans="1:22" ht="63.75" customHeight="1">
      <c r="A25" s="384" t="s">
        <v>39</v>
      </c>
      <c r="B25" s="379" t="s">
        <v>94</v>
      </c>
      <c r="C25" s="396" t="s">
        <v>278</v>
      </c>
      <c r="D25" s="397"/>
      <c r="E25" s="398"/>
      <c r="F25" s="370" t="s">
        <v>38</v>
      </c>
      <c r="G25" s="371"/>
      <c r="H25" s="371"/>
      <c r="I25" s="371"/>
      <c r="J25" s="371"/>
      <c r="K25" s="372"/>
      <c r="L25" s="370" t="s">
        <v>43</v>
      </c>
      <c r="M25" s="371"/>
      <c r="N25" s="371"/>
      <c r="O25" s="372"/>
      <c r="P25" s="387" t="s">
        <v>42</v>
      </c>
      <c r="Q25" s="367" t="s">
        <v>192</v>
      </c>
      <c r="R25" s="370" t="s">
        <v>44</v>
      </c>
      <c r="S25" s="371"/>
      <c r="T25" s="371"/>
      <c r="U25" s="371"/>
      <c r="V25" s="372"/>
    </row>
    <row r="26" spans="1:22" ht="15.75" customHeight="1">
      <c r="A26" s="385"/>
      <c r="B26" s="380"/>
      <c r="C26" s="354" t="s">
        <v>40</v>
      </c>
      <c r="D26" s="390" t="s">
        <v>41</v>
      </c>
      <c r="E26" s="391"/>
      <c r="F26" s="373" t="s">
        <v>20</v>
      </c>
      <c r="G26" s="340" t="s">
        <v>21</v>
      </c>
      <c r="H26" s="362" t="s">
        <v>193</v>
      </c>
      <c r="I26" s="340" t="s">
        <v>22</v>
      </c>
      <c r="J26" s="340" t="s">
        <v>23</v>
      </c>
      <c r="K26" s="376" t="s">
        <v>24</v>
      </c>
      <c r="L26" s="350" t="s">
        <v>1</v>
      </c>
      <c r="M26" s="340" t="s">
        <v>25</v>
      </c>
      <c r="N26" s="340" t="s">
        <v>36</v>
      </c>
      <c r="O26" s="376" t="s">
        <v>37</v>
      </c>
      <c r="P26" s="388"/>
      <c r="Q26" s="368"/>
      <c r="R26" s="399" t="s">
        <v>17</v>
      </c>
      <c r="S26" s="356" t="s">
        <v>48</v>
      </c>
      <c r="T26" s="356" t="s">
        <v>49</v>
      </c>
      <c r="U26" s="356" t="s">
        <v>50</v>
      </c>
      <c r="V26" s="358" t="s">
        <v>51</v>
      </c>
    </row>
    <row r="27" spans="1:22" ht="21.75" customHeight="1">
      <c r="A27" s="385"/>
      <c r="B27" s="380"/>
      <c r="C27" s="354"/>
      <c r="D27" s="356" t="s">
        <v>18</v>
      </c>
      <c r="E27" s="358" t="s">
        <v>19</v>
      </c>
      <c r="F27" s="374"/>
      <c r="G27" s="341"/>
      <c r="H27" s="363"/>
      <c r="I27" s="341"/>
      <c r="J27" s="341"/>
      <c r="K27" s="377"/>
      <c r="L27" s="350"/>
      <c r="M27" s="341"/>
      <c r="N27" s="341"/>
      <c r="O27" s="377"/>
      <c r="P27" s="388"/>
      <c r="Q27" s="368"/>
      <c r="R27" s="400"/>
      <c r="S27" s="402"/>
      <c r="T27" s="402"/>
      <c r="U27" s="402"/>
      <c r="V27" s="382"/>
    </row>
    <row r="28" spans="1:22" ht="21.75" customHeight="1">
      <c r="A28" s="385"/>
      <c r="B28" s="380"/>
      <c r="C28" s="354"/>
      <c r="D28" s="356"/>
      <c r="E28" s="358"/>
      <c r="F28" s="374"/>
      <c r="G28" s="341"/>
      <c r="H28" s="363"/>
      <c r="I28" s="341"/>
      <c r="J28" s="341"/>
      <c r="K28" s="377"/>
      <c r="L28" s="350"/>
      <c r="M28" s="341"/>
      <c r="N28" s="341"/>
      <c r="O28" s="377"/>
      <c r="P28" s="388"/>
      <c r="Q28" s="368"/>
      <c r="R28" s="400"/>
      <c r="S28" s="402"/>
      <c r="T28" s="402"/>
      <c r="U28" s="402"/>
      <c r="V28" s="382"/>
    </row>
    <row r="29" spans="1:22" ht="30.75" customHeight="1" thickBot="1">
      <c r="A29" s="386"/>
      <c r="B29" s="381"/>
      <c r="C29" s="355"/>
      <c r="D29" s="357"/>
      <c r="E29" s="359"/>
      <c r="F29" s="375"/>
      <c r="G29" s="342"/>
      <c r="H29" s="364"/>
      <c r="I29" s="342"/>
      <c r="J29" s="342"/>
      <c r="K29" s="378"/>
      <c r="L29" s="351"/>
      <c r="M29" s="342"/>
      <c r="N29" s="342"/>
      <c r="O29" s="378"/>
      <c r="P29" s="389"/>
      <c r="Q29" s="369"/>
      <c r="R29" s="401"/>
      <c r="S29" s="403"/>
      <c r="T29" s="403"/>
      <c r="U29" s="403"/>
      <c r="V29" s="383"/>
    </row>
    <row r="30" spans="1:22" ht="15.75">
      <c r="A30" s="75" t="s">
        <v>120</v>
      </c>
      <c r="B30" s="76" t="s">
        <v>121</v>
      </c>
      <c r="C30" s="79">
        <f aca="true" t="shared" si="0" ref="C30:K30">C31+C50</f>
        <v>201</v>
      </c>
      <c r="D30" s="80">
        <f t="shared" si="0"/>
        <v>7564</v>
      </c>
      <c r="E30" s="81">
        <f t="shared" si="0"/>
        <v>3668</v>
      </c>
      <c r="F30" s="243">
        <f t="shared" si="0"/>
        <v>31</v>
      </c>
      <c r="G30" s="80">
        <f t="shared" si="0"/>
        <v>27</v>
      </c>
      <c r="H30" s="80">
        <f t="shared" si="0"/>
        <v>0</v>
      </c>
      <c r="I30" s="80">
        <f t="shared" si="0"/>
        <v>20</v>
      </c>
      <c r="J30" s="80">
        <f t="shared" si="0"/>
        <v>4</v>
      </c>
      <c r="K30" s="244">
        <f t="shared" si="0"/>
        <v>5</v>
      </c>
      <c r="L30" s="87">
        <f aca="true" t="shared" si="1" ref="L30:V30">L31+L50</f>
        <v>868</v>
      </c>
      <c r="M30" s="88">
        <f t="shared" si="1"/>
        <v>404</v>
      </c>
      <c r="N30" s="88">
        <f t="shared" si="1"/>
        <v>352</v>
      </c>
      <c r="O30" s="89">
        <f t="shared" si="1"/>
        <v>112</v>
      </c>
      <c r="P30" s="160">
        <f t="shared" si="1"/>
        <v>5814</v>
      </c>
      <c r="Q30" s="90">
        <f t="shared" si="1"/>
        <v>882</v>
      </c>
      <c r="R30" s="87">
        <f t="shared" si="1"/>
        <v>166</v>
      </c>
      <c r="S30" s="88">
        <f t="shared" si="1"/>
        <v>190</v>
      </c>
      <c r="T30" s="88">
        <f t="shared" si="1"/>
        <v>198</v>
      </c>
      <c r="U30" s="88">
        <f t="shared" si="1"/>
        <v>202</v>
      </c>
      <c r="V30" s="89">
        <f t="shared" si="1"/>
        <v>112</v>
      </c>
    </row>
    <row r="31" spans="1:22" ht="15.75">
      <c r="A31" s="77" t="s">
        <v>122</v>
      </c>
      <c r="B31" s="78" t="s">
        <v>53</v>
      </c>
      <c r="C31" s="170">
        <f>SUM(C32:C49)</f>
        <v>92</v>
      </c>
      <c r="D31" s="171">
        <f>SUM(D32:D49)</f>
        <v>3312</v>
      </c>
      <c r="E31" s="172">
        <f>SUM(E32:E49)</f>
        <v>1522</v>
      </c>
      <c r="F31" s="91">
        <v>17</v>
      </c>
      <c r="G31" s="92">
        <v>7</v>
      </c>
      <c r="H31" s="92"/>
      <c r="I31" s="92">
        <v>12</v>
      </c>
      <c r="J31" s="92">
        <v>1</v>
      </c>
      <c r="K31" s="93"/>
      <c r="L31" s="173">
        <f>SUM(L32:L49)</f>
        <v>384</v>
      </c>
      <c r="M31" s="95">
        <f aca="true" t="shared" si="2" ref="M31:V31">SUM(M32:M49)</f>
        <v>162</v>
      </c>
      <c r="N31" s="95">
        <f t="shared" si="2"/>
        <v>160</v>
      </c>
      <c r="O31" s="174">
        <f t="shared" si="2"/>
        <v>62</v>
      </c>
      <c r="P31" s="94">
        <f t="shared" si="2"/>
        <v>2433</v>
      </c>
      <c r="Q31" s="94">
        <f t="shared" si="2"/>
        <v>495</v>
      </c>
      <c r="R31" s="173">
        <f t="shared" si="2"/>
        <v>136</v>
      </c>
      <c r="S31" s="95">
        <f t="shared" si="2"/>
        <v>132</v>
      </c>
      <c r="T31" s="95">
        <f t="shared" si="2"/>
        <v>30</v>
      </c>
      <c r="U31" s="95">
        <f t="shared" si="2"/>
        <v>60</v>
      </c>
      <c r="V31" s="174">
        <f t="shared" si="2"/>
        <v>26</v>
      </c>
    </row>
    <row r="32" spans="1:22" ht="15.75">
      <c r="A32" s="62" t="s">
        <v>123</v>
      </c>
      <c r="B32" s="84" t="s">
        <v>114</v>
      </c>
      <c r="C32" s="18">
        <v>4</v>
      </c>
      <c r="D32" s="56">
        <v>144</v>
      </c>
      <c r="E32" s="57">
        <v>70</v>
      </c>
      <c r="F32" s="18">
        <v>4</v>
      </c>
      <c r="G32" s="13"/>
      <c r="H32" s="13"/>
      <c r="I32" s="13"/>
      <c r="J32" s="13"/>
      <c r="K32" s="19"/>
      <c r="L32" s="65">
        <f>M32+N32+O32</f>
        <v>16</v>
      </c>
      <c r="M32" s="13">
        <v>10</v>
      </c>
      <c r="N32" s="13"/>
      <c r="O32" s="19">
        <v>6</v>
      </c>
      <c r="P32" s="161">
        <f>D32-L32-Q32</f>
        <v>101</v>
      </c>
      <c r="Q32" s="96">
        <v>27</v>
      </c>
      <c r="R32" s="58"/>
      <c r="S32" s="59"/>
      <c r="T32" s="59"/>
      <c r="U32" s="59">
        <v>16</v>
      </c>
      <c r="V32" s="60"/>
    </row>
    <row r="33" spans="1:22" ht="15.75">
      <c r="A33" s="62" t="s">
        <v>124</v>
      </c>
      <c r="B33" s="84" t="s">
        <v>30</v>
      </c>
      <c r="C33" s="18">
        <v>10</v>
      </c>
      <c r="D33" s="56">
        <v>360</v>
      </c>
      <c r="E33" s="57">
        <v>162</v>
      </c>
      <c r="F33" s="18">
        <v>2</v>
      </c>
      <c r="G33" s="13">
        <v>1</v>
      </c>
      <c r="H33" s="13"/>
      <c r="I33" s="13"/>
      <c r="J33" s="13"/>
      <c r="K33" s="19"/>
      <c r="L33" s="65">
        <f>M33+N33+O33</f>
        <v>36</v>
      </c>
      <c r="M33" s="13"/>
      <c r="N33" s="13">
        <v>36</v>
      </c>
      <c r="O33" s="19"/>
      <c r="P33" s="161">
        <f aca="true" t="shared" si="3" ref="P33:P49">D33-L33-Q33</f>
        <v>297</v>
      </c>
      <c r="Q33" s="96">
        <v>27</v>
      </c>
      <c r="R33" s="58">
        <v>10</v>
      </c>
      <c r="S33" s="59">
        <v>26</v>
      </c>
      <c r="T33" s="59"/>
      <c r="U33" s="59"/>
      <c r="V33" s="60"/>
    </row>
    <row r="34" spans="1:22" ht="15.75">
      <c r="A34" s="62" t="s">
        <v>125</v>
      </c>
      <c r="B34" s="84" t="s">
        <v>54</v>
      </c>
      <c r="C34" s="18">
        <v>4</v>
      </c>
      <c r="D34" s="56">
        <v>144</v>
      </c>
      <c r="E34" s="57">
        <v>64</v>
      </c>
      <c r="F34" s="18">
        <v>1</v>
      </c>
      <c r="G34" s="13"/>
      <c r="H34" s="13"/>
      <c r="I34" s="13"/>
      <c r="J34" s="13"/>
      <c r="K34" s="19"/>
      <c r="L34" s="65">
        <f>M34+N34+O34</f>
        <v>12</v>
      </c>
      <c r="M34" s="13">
        <v>6</v>
      </c>
      <c r="N34" s="13"/>
      <c r="O34" s="19">
        <v>6</v>
      </c>
      <c r="P34" s="161">
        <f t="shared" si="3"/>
        <v>96</v>
      </c>
      <c r="Q34" s="96">
        <v>36</v>
      </c>
      <c r="R34" s="58">
        <v>12</v>
      </c>
      <c r="S34" s="59"/>
      <c r="T34" s="59"/>
      <c r="U34" s="59"/>
      <c r="V34" s="60"/>
    </row>
    <row r="35" spans="1:22" ht="15.75">
      <c r="A35" s="62" t="s">
        <v>126</v>
      </c>
      <c r="B35" s="84" t="s">
        <v>55</v>
      </c>
      <c r="C35" s="18">
        <v>3</v>
      </c>
      <c r="D35" s="56">
        <v>108</v>
      </c>
      <c r="E35" s="57">
        <v>54</v>
      </c>
      <c r="F35" s="18">
        <v>2</v>
      </c>
      <c r="G35" s="13"/>
      <c r="H35" s="13"/>
      <c r="I35" s="13"/>
      <c r="J35" s="13"/>
      <c r="K35" s="19"/>
      <c r="L35" s="65">
        <v>14</v>
      </c>
      <c r="M35" s="13">
        <v>8</v>
      </c>
      <c r="N35" s="13"/>
      <c r="O35" s="19">
        <v>6</v>
      </c>
      <c r="P35" s="161">
        <f t="shared" si="3"/>
        <v>67</v>
      </c>
      <c r="Q35" s="96">
        <v>27</v>
      </c>
      <c r="R35" s="58"/>
      <c r="S35" s="59">
        <v>14</v>
      </c>
      <c r="T35" s="59"/>
      <c r="U35" s="59"/>
      <c r="V35" s="60"/>
    </row>
    <row r="36" spans="1:22" ht="15.75">
      <c r="A36" s="62" t="s">
        <v>127</v>
      </c>
      <c r="B36" s="85" t="s">
        <v>33</v>
      </c>
      <c r="C36" s="18">
        <v>14</v>
      </c>
      <c r="D36" s="61">
        <v>504</v>
      </c>
      <c r="E36" s="60">
        <v>202</v>
      </c>
      <c r="F36" s="18">
        <v>122</v>
      </c>
      <c r="G36" s="13"/>
      <c r="H36" s="13"/>
      <c r="I36" s="13">
        <v>12</v>
      </c>
      <c r="J36" s="13"/>
      <c r="K36" s="19"/>
      <c r="L36" s="65">
        <f aca="true" t="shared" si="4" ref="L36:L41">M36+N36+O36</f>
        <v>54</v>
      </c>
      <c r="M36" s="13">
        <v>26</v>
      </c>
      <c r="N36" s="13"/>
      <c r="O36" s="19">
        <v>28</v>
      </c>
      <c r="P36" s="161">
        <f t="shared" si="3"/>
        <v>360</v>
      </c>
      <c r="Q36" s="96">
        <v>90</v>
      </c>
      <c r="R36" s="58">
        <v>26</v>
      </c>
      <c r="S36" s="59">
        <v>28</v>
      </c>
      <c r="T36" s="59"/>
      <c r="U36" s="59"/>
      <c r="V36" s="60"/>
    </row>
    <row r="37" spans="1:22" ht="15.75">
      <c r="A37" s="62" t="s">
        <v>128</v>
      </c>
      <c r="B37" s="85" t="s">
        <v>32</v>
      </c>
      <c r="C37" s="18">
        <v>10</v>
      </c>
      <c r="D37" s="61">
        <v>360</v>
      </c>
      <c r="E37" s="60">
        <v>174</v>
      </c>
      <c r="F37" s="18">
        <v>11</v>
      </c>
      <c r="G37" s="13"/>
      <c r="H37" s="13"/>
      <c r="I37" s="13">
        <v>1</v>
      </c>
      <c r="J37" s="13"/>
      <c r="K37" s="19"/>
      <c r="L37" s="65">
        <f t="shared" si="4"/>
        <v>46</v>
      </c>
      <c r="M37" s="13">
        <v>20</v>
      </c>
      <c r="N37" s="13">
        <v>18</v>
      </c>
      <c r="O37" s="19">
        <v>8</v>
      </c>
      <c r="P37" s="161">
        <f t="shared" si="3"/>
        <v>251</v>
      </c>
      <c r="Q37" s="96">
        <v>63</v>
      </c>
      <c r="R37" s="58">
        <v>46</v>
      </c>
      <c r="S37" s="59"/>
      <c r="T37" s="59"/>
      <c r="U37" s="59"/>
      <c r="V37" s="60"/>
    </row>
    <row r="38" spans="1:22" ht="15.75">
      <c r="A38" s="62" t="s">
        <v>129</v>
      </c>
      <c r="B38" s="84" t="s">
        <v>45</v>
      </c>
      <c r="C38" s="18">
        <v>3</v>
      </c>
      <c r="D38" s="59">
        <v>108</v>
      </c>
      <c r="E38" s="60">
        <v>54</v>
      </c>
      <c r="F38" s="97">
        <v>1</v>
      </c>
      <c r="G38" s="61"/>
      <c r="H38" s="61"/>
      <c r="I38" s="61">
        <v>1</v>
      </c>
      <c r="J38" s="61"/>
      <c r="K38" s="68"/>
      <c r="L38" s="65">
        <f t="shared" si="4"/>
        <v>12</v>
      </c>
      <c r="M38" s="61">
        <v>6</v>
      </c>
      <c r="N38" s="61">
        <v>6</v>
      </c>
      <c r="O38" s="68"/>
      <c r="P38" s="161">
        <f t="shared" si="3"/>
        <v>69</v>
      </c>
      <c r="Q38" s="96">
        <v>27</v>
      </c>
      <c r="R38" s="58">
        <v>12</v>
      </c>
      <c r="S38" s="59"/>
      <c r="T38" s="59"/>
      <c r="U38" s="59"/>
      <c r="V38" s="60"/>
    </row>
    <row r="39" spans="1:22" ht="15.75">
      <c r="A39" s="62" t="s">
        <v>130</v>
      </c>
      <c r="B39" s="84" t="s">
        <v>46</v>
      </c>
      <c r="C39" s="18">
        <v>2</v>
      </c>
      <c r="D39" s="61">
        <v>72</v>
      </c>
      <c r="E39" s="60">
        <v>26</v>
      </c>
      <c r="F39" s="18"/>
      <c r="G39" s="13">
        <v>2</v>
      </c>
      <c r="H39" s="13"/>
      <c r="I39" s="13"/>
      <c r="J39" s="13"/>
      <c r="K39" s="19"/>
      <c r="L39" s="65">
        <f t="shared" si="4"/>
        <v>8</v>
      </c>
      <c r="M39" s="13">
        <v>4</v>
      </c>
      <c r="N39" s="13"/>
      <c r="O39" s="19">
        <v>4</v>
      </c>
      <c r="P39" s="161">
        <f t="shared" si="3"/>
        <v>64</v>
      </c>
      <c r="Q39" s="96"/>
      <c r="R39" s="58"/>
      <c r="S39" s="59">
        <v>8</v>
      </c>
      <c r="T39" s="59"/>
      <c r="U39" s="59"/>
      <c r="V39" s="60"/>
    </row>
    <row r="40" spans="1:22" ht="15.75">
      <c r="A40" s="62" t="s">
        <v>131</v>
      </c>
      <c r="B40" s="84" t="s">
        <v>47</v>
      </c>
      <c r="C40" s="29">
        <v>2</v>
      </c>
      <c r="D40" s="64">
        <v>72</v>
      </c>
      <c r="E40" s="63">
        <v>26</v>
      </c>
      <c r="F40" s="18"/>
      <c r="G40" s="13">
        <v>2</v>
      </c>
      <c r="H40" s="13"/>
      <c r="I40" s="13"/>
      <c r="J40" s="13"/>
      <c r="K40" s="19"/>
      <c r="L40" s="65">
        <f t="shared" si="4"/>
        <v>8</v>
      </c>
      <c r="M40" s="13">
        <v>4</v>
      </c>
      <c r="N40" s="13"/>
      <c r="O40" s="19">
        <v>4</v>
      </c>
      <c r="P40" s="161">
        <f t="shared" si="3"/>
        <v>64</v>
      </c>
      <c r="Q40" s="96"/>
      <c r="R40" s="58"/>
      <c r="S40" s="59">
        <v>8</v>
      </c>
      <c r="T40" s="59"/>
      <c r="U40" s="59"/>
      <c r="V40" s="60"/>
    </row>
    <row r="41" spans="1:22" ht="15.75">
      <c r="A41" s="62" t="s">
        <v>132</v>
      </c>
      <c r="B41" s="85" t="s">
        <v>109</v>
      </c>
      <c r="C41" s="18">
        <v>6</v>
      </c>
      <c r="D41" s="56">
        <v>216</v>
      </c>
      <c r="E41" s="60">
        <v>96</v>
      </c>
      <c r="F41" s="97">
        <v>1</v>
      </c>
      <c r="G41" s="61">
        <v>1</v>
      </c>
      <c r="H41" s="61"/>
      <c r="I41" s="61">
        <v>1</v>
      </c>
      <c r="J41" s="61"/>
      <c r="K41" s="68"/>
      <c r="L41" s="98">
        <f t="shared" si="4"/>
        <v>26</v>
      </c>
      <c r="M41" s="61">
        <v>8</v>
      </c>
      <c r="N41" s="61">
        <v>18</v>
      </c>
      <c r="O41" s="68"/>
      <c r="P41" s="161">
        <f t="shared" si="3"/>
        <v>163</v>
      </c>
      <c r="Q41" s="99">
        <v>27</v>
      </c>
      <c r="R41" s="58">
        <v>26</v>
      </c>
      <c r="S41" s="59"/>
      <c r="T41" s="59"/>
      <c r="U41" s="59"/>
      <c r="V41" s="60"/>
    </row>
    <row r="42" spans="1:22" ht="15.75">
      <c r="A42" s="62" t="s">
        <v>133</v>
      </c>
      <c r="B42" s="84" t="s">
        <v>71</v>
      </c>
      <c r="C42" s="18">
        <v>6</v>
      </c>
      <c r="D42" s="13">
        <v>216</v>
      </c>
      <c r="E42" s="60">
        <v>94</v>
      </c>
      <c r="F42" s="18">
        <v>2</v>
      </c>
      <c r="G42" s="13">
        <v>2</v>
      </c>
      <c r="H42" s="13"/>
      <c r="I42" s="13">
        <v>22</v>
      </c>
      <c r="J42" s="13"/>
      <c r="K42" s="19"/>
      <c r="L42" s="98">
        <f aca="true" t="shared" si="5" ref="L42:L49">M42+N42+O42</f>
        <v>28</v>
      </c>
      <c r="M42" s="61">
        <v>14</v>
      </c>
      <c r="N42" s="61">
        <v>14</v>
      </c>
      <c r="O42" s="68"/>
      <c r="P42" s="161">
        <f t="shared" si="3"/>
        <v>161</v>
      </c>
      <c r="Q42" s="99">
        <v>27</v>
      </c>
      <c r="R42" s="58"/>
      <c r="S42" s="59">
        <v>28</v>
      </c>
      <c r="T42" s="59"/>
      <c r="U42" s="59"/>
      <c r="V42" s="60"/>
    </row>
    <row r="43" spans="1:22" ht="15.75">
      <c r="A43" s="62" t="s">
        <v>134</v>
      </c>
      <c r="B43" s="85" t="s">
        <v>72</v>
      </c>
      <c r="C43" s="18">
        <v>4</v>
      </c>
      <c r="D43" s="56">
        <v>144</v>
      </c>
      <c r="E43" s="60">
        <v>84</v>
      </c>
      <c r="F43" s="18">
        <v>4</v>
      </c>
      <c r="G43" s="13"/>
      <c r="H43" s="13"/>
      <c r="I43" s="13">
        <v>4</v>
      </c>
      <c r="J43" s="13"/>
      <c r="K43" s="19"/>
      <c r="L43" s="98">
        <f t="shared" si="5"/>
        <v>20</v>
      </c>
      <c r="M43" s="13">
        <v>6</v>
      </c>
      <c r="N43" s="13">
        <v>14</v>
      </c>
      <c r="O43" s="19"/>
      <c r="P43" s="161">
        <f t="shared" si="3"/>
        <v>97</v>
      </c>
      <c r="Q43" s="99">
        <v>27</v>
      </c>
      <c r="R43" s="58"/>
      <c r="S43" s="59"/>
      <c r="T43" s="59"/>
      <c r="U43" s="59">
        <v>20</v>
      </c>
      <c r="V43" s="60"/>
    </row>
    <row r="44" spans="1:22" ht="15.75">
      <c r="A44" s="62" t="s">
        <v>135</v>
      </c>
      <c r="B44" s="85" t="s">
        <v>73</v>
      </c>
      <c r="C44" s="18">
        <v>4</v>
      </c>
      <c r="D44" s="56">
        <v>144</v>
      </c>
      <c r="E44" s="60">
        <v>74</v>
      </c>
      <c r="F44" s="18">
        <v>2</v>
      </c>
      <c r="G44" s="13"/>
      <c r="H44" s="13"/>
      <c r="I44" s="13">
        <v>2</v>
      </c>
      <c r="J44" s="13"/>
      <c r="K44" s="19"/>
      <c r="L44" s="98">
        <f t="shared" si="5"/>
        <v>20</v>
      </c>
      <c r="M44" s="13">
        <v>12</v>
      </c>
      <c r="N44" s="13">
        <v>8</v>
      </c>
      <c r="O44" s="19"/>
      <c r="P44" s="161">
        <f t="shared" si="3"/>
        <v>97</v>
      </c>
      <c r="Q44" s="99">
        <v>27</v>
      </c>
      <c r="R44" s="58"/>
      <c r="S44" s="59">
        <v>20</v>
      </c>
      <c r="T44" s="59"/>
      <c r="U44" s="59"/>
      <c r="V44" s="60"/>
    </row>
    <row r="45" spans="1:22" ht="15.75">
      <c r="A45" s="62" t="s">
        <v>136</v>
      </c>
      <c r="B45" s="85" t="s">
        <v>96</v>
      </c>
      <c r="C45" s="18">
        <v>5</v>
      </c>
      <c r="D45" s="56">
        <v>180</v>
      </c>
      <c r="E45" s="60">
        <v>92</v>
      </c>
      <c r="F45" s="18">
        <v>4</v>
      </c>
      <c r="G45" s="13"/>
      <c r="H45" s="13"/>
      <c r="I45" s="13"/>
      <c r="J45" s="13">
        <v>4</v>
      </c>
      <c r="K45" s="19"/>
      <c r="L45" s="98">
        <f t="shared" si="5"/>
        <v>24</v>
      </c>
      <c r="M45" s="13">
        <v>12</v>
      </c>
      <c r="N45" s="13">
        <v>12</v>
      </c>
      <c r="O45" s="19"/>
      <c r="P45" s="161">
        <f t="shared" si="3"/>
        <v>129</v>
      </c>
      <c r="Q45" s="99">
        <v>27</v>
      </c>
      <c r="R45" s="58"/>
      <c r="S45" s="59"/>
      <c r="T45" s="59"/>
      <c r="U45" s="59">
        <v>24</v>
      </c>
      <c r="V45" s="60"/>
    </row>
    <row r="46" spans="1:22" ht="15.75">
      <c r="A46" s="62" t="s">
        <v>137</v>
      </c>
      <c r="B46" s="85" t="s">
        <v>35</v>
      </c>
      <c r="C46" s="18">
        <v>6</v>
      </c>
      <c r="D46" s="13">
        <v>216</v>
      </c>
      <c r="E46" s="60">
        <v>94</v>
      </c>
      <c r="F46" s="18">
        <v>5</v>
      </c>
      <c r="G46" s="13"/>
      <c r="H46" s="13"/>
      <c r="I46" s="13">
        <v>5</v>
      </c>
      <c r="J46" s="13"/>
      <c r="K46" s="19"/>
      <c r="L46" s="98">
        <f t="shared" si="5"/>
        <v>26</v>
      </c>
      <c r="M46" s="13">
        <v>10</v>
      </c>
      <c r="N46" s="13">
        <v>16</v>
      </c>
      <c r="O46" s="19"/>
      <c r="P46" s="161">
        <f t="shared" si="3"/>
        <v>154</v>
      </c>
      <c r="Q46" s="99">
        <v>36</v>
      </c>
      <c r="R46" s="58"/>
      <c r="S46" s="59"/>
      <c r="T46" s="59"/>
      <c r="U46" s="59"/>
      <c r="V46" s="60">
        <v>26</v>
      </c>
    </row>
    <row r="47" spans="1:22" ht="15.75">
      <c r="A47" s="62" t="s">
        <v>138</v>
      </c>
      <c r="B47" s="85" t="s">
        <v>74</v>
      </c>
      <c r="C47" s="18">
        <v>4</v>
      </c>
      <c r="D47" s="13">
        <v>144</v>
      </c>
      <c r="E47" s="60">
        <v>68</v>
      </c>
      <c r="F47" s="18">
        <v>3</v>
      </c>
      <c r="G47" s="13"/>
      <c r="H47" s="13"/>
      <c r="I47" s="13">
        <v>3</v>
      </c>
      <c r="J47" s="13"/>
      <c r="K47" s="19"/>
      <c r="L47" s="98">
        <f t="shared" si="5"/>
        <v>18</v>
      </c>
      <c r="M47" s="13">
        <v>8</v>
      </c>
      <c r="N47" s="13">
        <v>10</v>
      </c>
      <c r="O47" s="19"/>
      <c r="P47" s="161">
        <f t="shared" si="3"/>
        <v>99</v>
      </c>
      <c r="Q47" s="99">
        <v>27</v>
      </c>
      <c r="R47" s="58"/>
      <c r="S47" s="59"/>
      <c r="T47" s="59">
        <v>18</v>
      </c>
      <c r="U47" s="59"/>
      <c r="V47" s="60"/>
    </row>
    <row r="48" spans="1:22" ht="15.75">
      <c r="A48" s="62" t="s">
        <v>139</v>
      </c>
      <c r="B48" s="85" t="s">
        <v>95</v>
      </c>
      <c r="C48" s="18">
        <v>3</v>
      </c>
      <c r="D48" s="56">
        <v>108</v>
      </c>
      <c r="E48" s="60">
        <v>48</v>
      </c>
      <c r="F48" s="18"/>
      <c r="G48" s="13">
        <v>3</v>
      </c>
      <c r="H48" s="13"/>
      <c r="I48" s="13">
        <v>3</v>
      </c>
      <c r="J48" s="13"/>
      <c r="K48" s="19"/>
      <c r="L48" s="98">
        <f t="shared" si="5"/>
        <v>12</v>
      </c>
      <c r="M48" s="13">
        <v>4</v>
      </c>
      <c r="N48" s="13">
        <v>8</v>
      </c>
      <c r="O48" s="19"/>
      <c r="P48" s="161">
        <f t="shared" si="3"/>
        <v>96</v>
      </c>
      <c r="Q48" s="99"/>
      <c r="R48" s="58"/>
      <c r="S48" s="59"/>
      <c r="T48" s="59">
        <v>12</v>
      </c>
      <c r="U48" s="59"/>
      <c r="V48" s="60"/>
    </row>
    <row r="49" spans="1:22" ht="15.75">
      <c r="A49" s="62" t="s">
        <v>140</v>
      </c>
      <c r="B49" s="84" t="s">
        <v>315</v>
      </c>
      <c r="C49" s="29">
        <v>2</v>
      </c>
      <c r="D49" s="64">
        <v>72</v>
      </c>
      <c r="E49" s="63">
        <v>40</v>
      </c>
      <c r="F49" s="18"/>
      <c r="G49" s="13">
        <v>1</v>
      </c>
      <c r="H49" s="13"/>
      <c r="I49" s="13"/>
      <c r="J49" s="13"/>
      <c r="K49" s="19"/>
      <c r="L49" s="98">
        <f t="shared" si="5"/>
        <v>4</v>
      </c>
      <c r="M49" s="13">
        <v>4</v>
      </c>
      <c r="N49" s="13"/>
      <c r="O49" s="19"/>
      <c r="P49" s="161">
        <f t="shared" si="3"/>
        <v>68</v>
      </c>
      <c r="Q49" s="99"/>
      <c r="R49" s="58">
        <v>4</v>
      </c>
      <c r="S49" s="59"/>
      <c r="T49" s="59"/>
      <c r="U49" s="59"/>
      <c r="V49" s="60"/>
    </row>
    <row r="50" spans="1:22" ht="15.75">
      <c r="A50" s="77" t="s">
        <v>141</v>
      </c>
      <c r="B50" s="78" t="s">
        <v>56</v>
      </c>
      <c r="C50" s="178">
        <f aca="true" t="shared" si="6" ref="C50:K50">C51+C70</f>
        <v>109</v>
      </c>
      <c r="D50" s="179">
        <f t="shared" si="6"/>
        <v>4252</v>
      </c>
      <c r="E50" s="180">
        <f t="shared" si="6"/>
        <v>2146</v>
      </c>
      <c r="F50" s="241">
        <f t="shared" si="6"/>
        <v>14</v>
      </c>
      <c r="G50" s="92">
        <f t="shared" si="6"/>
        <v>20</v>
      </c>
      <c r="H50" s="92">
        <f t="shared" si="6"/>
        <v>0</v>
      </c>
      <c r="I50" s="92">
        <f t="shared" si="6"/>
        <v>8</v>
      </c>
      <c r="J50" s="92">
        <f t="shared" si="6"/>
        <v>3</v>
      </c>
      <c r="K50" s="242">
        <f t="shared" si="6"/>
        <v>5</v>
      </c>
      <c r="L50" s="100">
        <f aca="true" t="shared" si="7" ref="L50:V50">L51+L70</f>
        <v>484</v>
      </c>
      <c r="M50" s="92">
        <f t="shared" si="7"/>
        <v>242</v>
      </c>
      <c r="N50" s="92">
        <f t="shared" si="7"/>
        <v>192</v>
      </c>
      <c r="O50" s="93">
        <f t="shared" si="7"/>
        <v>50</v>
      </c>
      <c r="P50" s="181">
        <f t="shared" si="7"/>
        <v>3381</v>
      </c>
      <c r="Q50" s="182">
        <f t="shared" si="7"/>
        <v>387</v>
      </c>
      <c r="R50" s="100">
        <f t="shared" si="7"/>
        <v>30</v>
      </c>
      <c r="S50" s="191">
        <f t="shared" si="7"/>
        <v>58</v>
      </c>
      <c r="T50" s="191">
        <f t="shared" si="7"/>
        <v>168</v>
      </c>
      <c r="U50" s="191">
        <f t="shared" si="7"/>
        <v>142</v>
      </c>
      <c r="V50" s="192">
        <f t="shared" si="7"/>
        <v>86</v>
      </c>
    </row>
    <row r="51" spans="1:22" ht="15.75">
      <c r="A51" s="82" t="s">
        <v>142</v>
      </c>
      <c r="B51" s="83" t="s">
        <v>143</v>
      </c>
      <c r="C51" s="183">
        <f>SUM(C52:C69)</f>
        <v>76</v>
      </c>
      <c r="D51" s="184">
        <f aca="true" t="shared" si="8" ref="D51:V51">SUM(D52:D69)</f>
        <v>2736</v>
      </c>
      <c r="E51" s="185">
        <f t="shared" si="8"/>
        <v>1276</v>
      </c>
      <c r="F51" s="183">
        <v>14</v>
      </c>
      <c r="G51" s="184">
        <v>6</v>
      </c>
      <c r="H51" s="184"/>
      <c r="I51" s="184">
        <v>8</v>
      </c>
      <c r="J51" s="184">
        <v>3</v>
      </c>
      <c r="K51" s="185">
        <v>5</v>
      </c>
      <c r="L51" s="183">
        <f t="shared" si="8"/>
        <v>336</v>
      </c>
      <c r="M51" s="184">
        <f t="shared" si="8"/>
        <v>150</v>
      </c>
      <c r="N51" s="184">
        <f t="shared" si="8"/>
        <v>144</v>
      </c>
      <c r="O51" s="185">
        <f t="shared" si="8"/>
        <v>42</v>
      </c>
      <c r="P51" s="186">
        <f t="shared" si="8"/>
        <v>2013</v>
      </c>
      <c r="Q51" s="186">
        <f t="shared" si="8"/>
        <v>387</v>
      </c>
      <c r="R51" s="183">
        <f t="shared" si="8"/>
        <v>24</v>
      </c>
      <c r="S51" s="184">
        <f t="shared" si="8"/>
        <v>22</v>
      </c>
      <c r="T51" s="184">
        <f t="shared" si="8"/>
        <v>130</v>
      </c>
      <c r="U51" s="184">
        <f t="shared" si="8"/>
        <v>108</v>
      </c>
      <c r="V51" s="185">
        <f t="shared" si="8"/>
        <v>52</v>
      </c>
    </row>
    <row r="52" spans="1:22" ht="15.75">
      <c r="A52" s="97" t="s">
        <v>144</v>
      </c>
      <c r="B52" s="84" t="s">
        <v>57</v>
      </c>
      <c r="C52" s="58">
        <v>3</v>
      </c>
      <c r="D52" s="59">
        <v>108</v>
      </c>
      <c r="E52" s="60">
        <v>40</v>
      </c>
      <c r="F52" s="18">
        <v>4</v>
      </c>
      <c r="G52" s="13"/>
      <c r="H52" s="13"/>
      <c r="I52" s="13">
        <v>4</v>
      </c>
      <c r="J52" s="13"/>
      <c r="K52" s="19"/>
      <c r="L52" s="65">
        <f aca="true" t="shared" si="9" ref="L52:L69">M52+N52+O52</f>
        <v>16</v>
      </c>
      <c r="M52" s="61">
        <v>6</v>
      </c>
      <c r="N52" s="61"/>
      <c r="O52" s="68">
        <v>10</v>
      </c>
      <c r="P52" s="161">
        <f>D52-L52-Q52</f>
        <v>65</v>
      </c>
      <c r="Q52" s="96">
        <v>27</v>
      </c>
      <c r="R52" s="58"/>
      <c r="S52" s="59"/>
      <c r="T52" s="59"/>
      <c r="U52" s="59">
        <v>16</v>
      </c>
      <c r="V52" s="60"/>
    </row>
    <row r="53" spans="1:22" ht="15.75">
      <c r="A53" s="97" t="s">
        <v>145</v>
      </c>
      <c r="B53" s="209" t="s">
        <v>31</v>
      </c>
      <c r="C53" s="58">
        <v>3</v>
      </c>
      <c r="D53" s="61">
        <v>108</v>
      </c>
      <c r="E53" s="60">
        <v>40</v>
      </c>
      <c r="F53" s="18"/>
      <c r="G53" s="13">
        <v>3</v>
      </c>
      <c r="H53" s="13"/>
      <c r="I53" s="13"/>
      <c r="J53" s="13"/>
      <c r="K53" s="19"/>
      <c r="L53" s="65">
        <f t="shared" si="9"/>
        <v>12</v>
      </c>
      <c r="M53" s="13">
        <v>8</v>
      </c>
      <c r="N53" s="13"/>
      <c r="O53" s="19">
        <v>4</v>
      </c>
      <c r="P53" s="161">
        <f aca="true" t="shared" si="10" ref="P53:P69">D53-L53-Q53</f>
        <v>96</v>
      </c>
      <c r="Q53" s="96"/>
      <c r="R53" s="58"/>
      <c r="S53" s="59"/>
      <c r="T53" s="59">
        <v>12</v>
      </c>
      <c r="U53" s="59"/>
      <c r="V53" s="60"/>
    </row>
    <row r="54" spans="1:22" ht="15.75">
      <c r="A54" s="97" t="s">
        <v>146</v>
      </c>
      <c r="B54" s="86" t="s">
        <v>58</v>
      </c>
      <c r="C54" s="58">
        <v>2</v>
      </c>
      <c r="D54" s="61">
        <v>72</v>
      </c>
      <c r="E54" s="60">
        <v>40</v>
      </c>
      <c r="F54" s="18"/>
      <c r="G54" s="13">
        <v>1</v>
      </c>
      <c r="H54" s="13"/>
      <c r="I54" s="13"/>
      <c r="J54" s="13"/>
      <c r="K54" s="19"/>
      <c r="L54" s="65">
        <f t="shared" si="9"/>
        <v>10</v>
      </c>
      <c r="M54" s="13">
        <v>6</v>
      </c>
      <c r="N54" s="13"/>
      <c r="O54" s="19">
        <v>4</v>
      </c>
      <c r="P54" s="161">
        <f t="shared" si="10"/>
        <v>62</v>
      </c>
      <c r="Q54" s="96"/>
      <c r="R54" s="58">
        <v>10</v>
      </c>
      <c r="S54" s="59"/>
      <c r="T54" s="59"/>
      <c r="U54" s="59"/>
      <c r="V54" s="60"/>
    </row>
    <row r="55" spans="1:22" ht="15.75">
      <c r="A55" s="97" t="s">
        <v>147</v>
      </c>
      <c r="B55" s="84" t="s">
        <v>63</v>
      </c>
      <c r="C55" s="18">
        <v>5</v>
      </c>
      <c r="D55" s="13">
        <v>180</v>
      </c>
      <c r="E55" s="60">
        <v>86</v>
      </c>
      <c r="F55" s="18">
        <v>2</v>
      </c>
      <c r="G55" s="13"/>
      <c r="H55" s="13"/>
      <c r="I55" s="13">
        <v>2</v>
      </c>
      <c r="J55" s="13"/>
      <c r="K55" s="19"/>
      <c r="L55" s="65">
        <f t="shared" si="9"/>
        <v>22</v>
      </c>
      <c r="M55" s="13">
        <v>6</v>
      </c>
      <c r="N55" s="13">
        <v>8</v>
      </c>
      <c r="O55" s="19">
        <v>8</v>
      </c>
      <c r="P55" s="161">
        <f t="shared" si="10"/>
        <v>131</v>
      </c>
      <c r="Q55" s="96">
        <v>27</v>
      </c>
      <c r="R55" s="58"/>
      <c r="S55" s="59">
        <v>22</v>
      </c>
      <c r="T55" s="59"/>
      <c r="U55" s="59"/>
      <c r="V55" s="60"/>
    </row>
    <row r="56" spans="1:22" ht="15.75">
      <c r="A56" s="97" t="s">
        <v>148</v>
      </c>
      <c r="B56" s="84" t="s">
        <v>34</v>
      </c>
      <c r="C56" s="18">
        <v>3</v>
      </c>
      <c r="D56" s="13">
        <v>108</v>
      </c>
      <c r="E56" s="60">
        <v>60</v>
      </c>
      <c r="F56" s="18">
        <v>1</v>
      </c>
      <c r="G56" s="13"/>
      <c r="H56" s="13"/>
      <c r="I56" s="13">
        <v>1</v>
      </c>
      <c r="J56" s="13"/>
      <c r="K56" s="19"/>
      <c r="L56" s="65">
        <f t="shared" si="9"/>
        <v>14</v>
      </c>
      <c r="M56" s="13">
        <v>6</v>
      </c>
      <c r="N56" s="13">
        <v>8</v>
      </c>
      <c r="O56" s="19"/>
      <c r="P56" s="161">
        <f t="shared" si="10"/>
        <v>67</v>
      </c>
      <c r="Q56" s="96">
        <v>27</v>
      </c>
      <c r="R56" s="58">
        <v>14</v>
      </c>
      <c r="S56" s="59"/>
      <c r="T56" s="59"/>
      <c r="U56" s="59"/>
      <c r="V56" s="60"/>
    </row>
    <row r="57" spans="1:22" ht="15.75">
      <c r="A57" s="97" t="s">
        <v>149</v>
      </c>
      <c r="B57" s="84" t="s">
        <v>64</v>
      </c>
      <c r="C57" s="18">
        <v>2</v>
      </c>
      <c r="D57" s="13">
        <v>72</v>
      </c>
      <c r="E57" s="60">
        <v>28</v>
      </c>
      <c r="F57" s="18"/>
      <c r="G57" s="13">
        <v>3</v>
      </c>
      <c r="H57" s="13"/>
      <c r="I57" s="13"/>
      <c r="J57" s="13"/>
      <c r="K57" s="19"/>
      <c r="L57" s="65">
        <f t="shared" si="9"/>
        <v>10</v>
      </c>
      <c r="M57" s="13">
        <v>6</v>
      </c>
      <c r="N57" s="13"/>
      <c r="O57" s="19">
        <v>4</v>
      </c>
      <c r="P57" s="161">
        <f t="shared" si="10"/>
        <v>62</v>
      </c>
      <c r="Q57" s="96"/>
      <c r="R57" s="58"/>
      <c r="S57" s="59"/>
      <c r="T57" s="59">
        <v>10</v>
      </c>
      <c r="U57" s="59"/>
      <c r="V57" s="60"/>
    </row>
    <row r="58" spans="1:22" ht="15.75">
      <c r="A58" s="97" t="s">
        <v>150</v>
      </c>
      <c r="B58" s="85" t="s">
        <v>97</v>
      </c>
      <c r="C58" s="33">
        <v>4</v>
      </c>
      <c r="D58" s="15">
        <v>144</v>
      </c>
      <c r="E58" s="70">
        <v>74</v>
      </c>
      <c r="F58" s="18">
        <v>3</v>
      </c>
      <c r="G58" s="13"/>
      <c r="H58" s="13"/>
      <c r="I58" s="13"/>
      <c r="J58" s="13"/>
      <c r="K58" s="19">
        <v>3</v>
      </c>
      <c r="L58" s="98">
        <f t="shared" si="9"/>
        <v>18</v>
      </c>
      <c r="M58" s="13">
        <v>10</v>
      </c>
      <c r="N58" s="13">
        <v>8</v>
      </c>
      <c r="O58" s="19"/>
      <c r="P58" s="161">
        <f t="shared" si="10"/>
        <v>99</v>
      </c>
      <c r="Q58" s="99">
        <v>27</v>
      </c>
      <c r="R58" s="58"/>
      <c r="S58" s="59"/>
      <c r="T58" s="59">
        <v>18</v>
      </c>
      <c r="U58" s="59"/>
      <c r="V58" s="60"/>
    </row>
    <row r="59" spans="1:22" ht="15.75">
      <c r="A59" s="97" t="s">
        <v>151</v>
      </c>
      <c r="B59" s="85" t="s">
        <v>75</v>
      </c>
      <c r="C59" s="18">
        <v>5</v>
      </c>
      <c r="D59" s="56">
        <v>180</v>
      </c>
      <c r="E59" s="60">
        <v>94</v>
      </c>
      <c r="F59" s="18">
        <v>3</v>
      </c>
      <c r="G59" s="13"/>
      <c r="H59" s="13"/>
      <c r="I59" s="13">
        <v>3</v>
      </c>
      <c r="J59" s="13"/>
      <c r="K59" s="19"/>
      <c r="L59" s="98">
        <f t="shared" si="9"/>
        <v>24</v>
      </c>
      <c r="M59" s="13">
        <v>8</v>
      </c>
      <c r="N59" s="13">
        <v>12</v>
      </c>
      <c r="O59" s="19">
        <v>4</v>
      </c>
      <c r="P59" s="161">
        <f t="shared" si="10"/>
        <v>129</v>
      </c>
      <c r="Q59" s="99">
        <v>27</v>
      </c>
      <c r="R59" s="58"/>
      <c r="S59" s="59"/>
      <c r="T59" s="59">
        <v>24</v>
      </c>
      <c r="U59" s="59"/>
      <c r="V59" s="60"/>
    </row>
    <row r="60" spans="1:22" ht="15.75">
      <c r="A60" s="97" t="s">
        <v>152</v>
      </c>
      <c r="B60" s="85" t="s">
        <v>76</v>
      </c>
      <c r="C60" s="18">
        <v>5</v>
      </c>
      <c r="D60" s="61">
        <v>180</v>
      </c>
      <c r="E60" s="60">
        <v>90</v>
      </c>
      <c r="F60" s="18">
        <v>4</v>
      </c>
      <c r="G60" s="13"/>
      <c r="H60" s="13"/>
      <c r="I60" s="13"/>
      <c r="J60" s="13"/>
      <c r="K60" s="19">
        <v>4</v>
      </c>
      <c r="L60" s="98">
        <f t="shared" si="9"/>
        <v>24</v>
      </c>
      <c r="M60" s="13">
        <v>12</v>
      </c>
      <c r="N60" s="13">
        <v>12</v>
      </c>
      <c r="O60" s="19"/>
      <c r="P60" s="161">
        <f t="shared" si="10"/>
        <v>129</v>
      </c>
      <c r="Q60" s="99">
        <v>27</v>
      </c>
      <c r="R60" s="58"/>
      <c r="S60" s="59"/>
      <c r="T60" s="59"/>
      <c r="U60" s="59">
        <v>24</v>
      </c>
      <c r="V60" s="60"/>
    </row>
    <row r="61" spans="1:22" ht="15.75">
      <c r="A61" s="97" t="s">
        <v>153</v>
      </c>
      <c r="B61" s="85" t="s">
        <v>77</v>
      </c>
      <c r="C61" s="18">
        <v>4</v>
      </c>
      <c r="D61" s="13">
        <v>144</v>
      </c>
      <c r="E61" s="60">
        <v>68</v>
      </c>
      <c r="F61" s="18">
        <v>3</v>
      </c>
      <c r="G61" s="13"/>
      <c r="H61" s="13"/>
      <c r="I61" s="13">
        <v>3</v>
      </c>
      <c r="J61" s="13"/>
      <c r="K61" s="19"/>
      <c r="L61" s="98">
        <f t="shared" si="9"/>
        <v>18</v>
      </c>
      <c r="M61" s="13">
        <v>8</v>
      </c>
      <c r="N61" s="13">
        <v>10</v>
      </c>
      <c r="O61" s="19"/>
      <c r="P61" s="161">
        <f t="shared" si="10"/>
        <v>99</v>
      </c>
      <c r="Q61" s="99">
        <v>27</v>
      </c>
      <c r="R61" s="58"/>
      <c r="S61" s="59"/>
      <c r="T61" s="59">
        <v>18</v>
      </c>
      <c r="U61" s="59"/>
      <c r="V61" s="60"/>
    </row>
    <row r="62" spans="1:22" ht="15.75">
      <c r="A62" s="97" t="s">
        <v>154</v>
      </c>
      <c r="B62" s="85" t="s">
        <v>78</v>
      </c>
      <c r="C62" s="62">
        <v>5</v>
      </c>
      <c r="D62" s="56">
        <v>180</v>
      </c>
      <c r="E62" s="60">
        <v>74</v>
      </c>
      <c r="F62" s="18">
        <v>4</v>
      </c>
      <c r="G62" s="13"/>
      <c r="H62" s="13"/>
      <c r="I62" s="13"/>
      <c r="J62" s="13"/>
      <c r="K62" s="19">
        <v>4</v>
      </c>
      <c r="L62" s="98">
        <f t="shared" si="9"/>
        <v>20</v>
      </c>
      <c r="M62" s="13">
        <v>8</v>
      </c>
      <c r="N62" s="13">
        <v>12</v>
      </c>
      <c r="O62" s="19"/>
      <c r="P62" s="161">
        <f t="shared" si="10"/>
        <v>133</v>
      </c>
      <c r="Q62" s="99">
        <v>27</v>
      </c>
      <c r="R62" s="58"/>
      <c r="S62" s="59"/>
      <c r="T62" s="59"/>
      <c r="U62" s="59">
        <v>20</v>
      </c>
      <c r="V62" s="60"/>
    </row>
    <row r="63" spans="1:22" ht="15.75">
      <c r="A63" s="97" t="s">
        <v>155</v>
      </c>
      <c r="B63" s="85" t="s">
        <v>79</v>
      </c>
      <c r="C63" s="18">
        <v>6</v>
      </c>
      <c r="D63" s="56">
        <v>216</v>
      </c>
      <c r="E63" s="60">
        <v>112</v>
      </c>
      <c r="F63" s="18">
        <v>5</v>
      </c>
      <c r="G63" s="13">
        <v>4</v>
      </c>
      <c r="H63" s="13"/>
      <c r="I63" s="13">
        <v>4</v>
      </c>
      <c r="J63" s="13">
        <v>5</v>
      </c>
      <c r="K63" s="19"/>
      <c r="L63" s="98">
        <f t="shared" si="9"/>
        <v>28</v>
      </c>
      <c r="M63" s="13">
        <v>14</v>
      </c>
      <c r="N63" s="13">
        <v>14</v>
      </c>
      <c r="O63" s="19"/>
      <c r="P63" s="161">
        <f t="shared" si="10"/>
        <v>161</v>
      </c>
      <c r="Q63" s="99">
        <v>27</v>
      </c>
      <c r="R63" s="58"/>
      <c r="S63" s="59"/>
      <c r="T63" s="59"/>
      <c r="U63" s="59">
        <v>14</v>
      </c>
      <c r="V63" s="60">
        <v>14</v>
      </c>
    </row>
    <row r="64" spans="1:22" ht="15.75">
      <c r="A64" s="97" t="s">
        <v>156</v>
      </c>
      <c r="B64" s="84" t="s">
        <v>80</v>
      </c>
      <c r="C64" s="18">
        <v>6</v>
      </c>
      <c r="D64" s="56">
        <v>216</v>
      </c>
      <c r="E64" s="60">
        <v>112</v>
      </c>
      <c r="F64" s="18">
        <v>5</v>
      </c>
      <c r="G64" s="13">
        <v>4</v>
      </c>
      <c r="H64" s="13"/>
      <c r="I64" s="13">
        <v>4</v>
      </c>
      <c r="J64" s="13">
        <v>5</v>
      </c>
      <c r="K64" s="19"/>
      <c r="L64" s="98">
        <f t="shared" si="9"/>
        <v>28</v>
      </c>
      <c r="M64" s="13">
        <v>14</v>
      </c>
      <c r="N64" s="13">
        <v>14</v>
      </c>
      <c r="O64" s="19"/>
      <c r="P64" s="161">
        <f t="shared" si="10"/>
        <v>161</v>
      </c>
      <c r="Q64" s="99">
        <v>27</v>
      </c>
      <c r="R64" s="58"/>
      <c r="S64" s="59"/>
      <c r="T64" s="59"/>
      <c r="U64" s="59">
        <v>12</v>
      </c>
      <c r="V64" s="60">
        <v>16</v>
      </c>
    </row>
    <row r="65" spans="1:22" ht="15.75">
      <c r="A65" s="97" t="s">
        <v>157</v>
      </c>
      <c r="B65" s="84" t="s">
        <v>81</v>
      </c>
      <c r="C65" s="18">
        <v>5</v>
      </c>
      <c r="D65" s="56">
        <v>180</v>
      </c>
      <c r="E65" s="60">
        <v>80</v>
      </c>
      <c r="F65" s="18">
        <v>5</v>
      </c>
      <c r="G65" s="13"/>
      <c r="H65" s="13"/>
      <c r="I65" s="13"/>
      <c r="J65" s="13"/>
      <c r="K65" s="19">
        <v>5</v>
      </c>
      <c r="L65" s="98">
        <f t="shared" si="9"/>
        <v>22</v>
      </c>
      <c r="M65" s="61">
        <v>8</v>
      </c>
      <c r="N65" s="61">
        <v>14</v>
      </c>
      <c r="O65" s="68"/>
      <c r="P65" s="161">
        <f t="shared" si="10"/>
        <v>131</v>
      </c>
      <c r="Q65" s="99">
        <v>27</v>
      </c>
      <c r="R65" s="58"/>
      <c r="S65" s="59"/>
      <c r="T65" s="59"/>
      <c r="U65" s="59"/>
      <c r="V65" s="60">
        <v>22</v>
      </c>
    </row>
    <row r="66" spans="1:22" ht="15.75">
      <c r="A66" s="97" t="s">
        <v>158</v>
      </c>
      <c r="B66" s="85" t="s">
        <v>82</v>
      </c>
      <c r="C66" s="18">
        <v>6</v>
      </c>
      <c r="D66" s="56">
        <v>216</v>
      </c>
      <c r="E66" s="60">
        <v>80</v>
      </c>
      <c r="F66" s="18">
        <v>3</v>
      </c>
      <c r="G66" s="13"/>
      <c r="H66" s="13"/>
      <c r="I66" s="13"/>
      <c r="J66" s="13"/>
      <c r="K66" s="19">
        <v>3</v>
      </c>
      <c r="L66" s="98">
        <f t="shared" si="9"/>
        <v>22</v>
      </c>
      <c r="M66" s="13">
        <v>8</v>
      </c>
      <c r="N66" s="13">
        <v>14</v>
      </c>
      <c r="O66" s="19"/>
      <c r="P66" s="161">
        <f t="shared" si="10"/>
        <v>158</v>
      </c>
      <c r="Q66" s="99">
        <v>36</v>
      </c>
      <c r="R66" s="58"/>
      <c r="S66" s="59"/>
      <c r="T66" s="59">
        <v>22</v>
      </c>
      <c r="U66" s="59"/>
      <c r="V66" s="60"/>
    </row>
    <row r="67" spans="1:22" ht="15.75">
      <c r="A67" s="97" t="s">
        <v>159</v>
      </c>
      <c r="B67" s="85" t="s">
        <v>83</v>
      </c>
      <c r="C67" s="18">
        <v>4</v>
      </c>
      <c r="D67" s="56">
        <v>144</v>
      </c>
      <c r="E67" s="60">
        <v>84</v>
      </c>
      <c r="F67" s="18">
        <v>3</v>
      </c>
      <c r="G67" s="13"/>
      <c r="H67" s="13"/>
      <c r="I67" s="13">
        <v>3</v>
      </c>
      <c r="J67" s="13"/>
      <c r="K67" s="19"/>
      <c r="L67" s="98">
        <f t="shared" si="9"/>
        <v>16</v>
      </c>
      <c r="M67" s="13">
        <v>8</v>
      </c>
      <c r="N67" s="13">
        <v>8</v>
      </c>
      <c r="O67" s="19"/>
      <c r="P67" s="161">
        <f t="shared" si="10"/>
        <v>101</v>
      </c>
      <c r="Q67" s="99">
        <v>27</v>
      </c>
      <c r="R67" s="58"/>
      <c r="S67" s="59"/>
      <c r="T67" s="59">
        <v>16</v>
      </c>
      <c r="U67" s="59"/>
      <c r="V67" s="60"/>
    </row>
    <row r="68" spans="1:22" ht="15.75">
      <c r="A68" s="97" t="s">
        <v>160</v>
      </c>
      <c r="B68" s="85" t="s">
        <v>84</v>
      </c>
      <c r="C68" s="58">
        <v>5</v>
      </c>
      <c r="D68" s="59">
        <v>180</v>
      </c>
      <c r="E68" s="60">
        <v>80</v>
      </c>
      <c r="F68" s="18">
        <v>4</v>
      </c>
      <c r="G68" s="13"/>
      <c r="H68" s="13"/>
      <c r="I68" s="13"/>
      <c r="J68" s="13">
        <v>4</v>
      </c>
      <c r="K68" s="19"/>
      <c r="L68" s="98">
        <f t="shared" si="9"/>
        <v>22</v>
      </c>
      <c r="M68" s="13">
        <v>10</v>
      </c>
      <c r="N68" s="13">
        <v>4</v>
      </c>
      <c r="O68" s="19">
        <v>8</v>
      </c>
      <c r="P68" s="161">
        <f t="shared" si="10"/>
        <v>131</v>
      </c>
      <c r="Q68" s="99">
        <v>27</v>
      </c>
      <c r="R68" s="58"/>
      <c r="S68" s="59"/>
      <c r="T68" s="59"/>
      <c r="U68" s="59">
        <v>22</v>
      </c>
      <c r="V68" s="60"/>
    </row>
    <row r="69" spans="1:22" ht="15.75">
      <c r="A69" s="97" t="s">
        <v>161</v>
      </c>
      <c r="B69" s="85" t="s">
        <v>89</v>
      </c>
      <c r="C69" s="58">
        <v>3</v>
      </c>
      <c r="D69" s="59">
        <v>108</v>
      </c>
      <c r="E69" s="60">
        <v>34</v>
      </c>
      <c r="F69" s="18"/>
      <c r="G69" s="13">
        <v>3</v>
      </c>
      <c r="H69" s="13"/>
      <c r="I69" s="13"/>
      <c r="J69" s="13"/>
      <c r="K69" s="19"/>
      <c r="L69" s="98">
        <f t="shared" si="9"/>
        <v>10</v>
      </c>
      <c r="M69" s="13">
        <v>4</v>
      </c>
      <c r="N69" s="13">
        <v>6</v>
      </c>
      <c r="O69" s="19"/>
      <c r="P69" s="161">
        <f t="shared" si="10"/>
        <v>98</v>
      </c>
      <c r="Q69" s="99"/>
      <c r="R69" s="58"/>
      <c r="S69" s="59"/>
      <c r="T69" s="59">
        <v>10</v>
      </c>
      <c r="U69" s="59"/>
      <c r="V69" s="60"/>
    </row>
    <row r="70" spans="1:22" ht="15.75">
      <c r="A70" s="82" t="s">
        <v>162</v>
      </c>
      <c r="B70" s="83" t="s">
        <v>163</v>
      </c>
      <c r="C70" s="183">
        <f>SUM(C71:C97)</f>
        <v>33</v>
      </c>
      <c r="D70" s="184">
        <f aca="true" t="shared" si="11" ref="D70:V70">SUM(D71:D97)</f>
        <v>1516</v>
      </c>
      <c r="E70" s="185">
        <f t="shared" si="11"/>
        <v>870</v>
      </c>
      <c r="F70" s="183"/>
      <c r="G70" s="184">
        <v>14</v>
      </c>
      <c r="H70" s="184"/>
      <c r="I70" s="184"/>
      <c r="J70" s="184"/>
      <c r="K70" s="185"/>
      <c r="L70" s="183">
        <f t="shared" si="11"/>
        <v>148</v>
      </c>
      <c r="M70" s="184">
        <f t="shared" si="11"/>
        <v>92</v>
      </c>
      <c r="N70" s="184">
        <f t="shared" si="11"/>
        <v>48</v>
      </c>
      <c r="O70" s="185">
        <f t="shared" si="11"/>
        <v>8</v>
      </c>
      <c r="P70" s="186">
        <f t="shared" si="11"/>
        <v>1368</v>
      </c>
      <c r="Q70" s="186">
        <f t="shared" si="11"/>
        <v>0</v>
      </c>
      <c r="R70" s="183">
        <f t="shared" si="11"/>
        <v>6</v>
      </c>
      <c r="S70" s="184">
        <f t="shared" si="11"/>
        <v>36</v>
      </c>
      <c r="T70" s="184">
        <f t="shared" si="11"/>
        <v>38</v>
      </c>
      <c r="U70" s="184">
        <f t="shared" si="11"/>
        <v>34</v>
      </c>
      <c r="V70" s="185">
        <f t="shared" si="11"/>
        <v>34</v>
      </c>
    </row>
    <row r="71" spans="1:22" ht="31.5">
      <c r="A71" s="104"/>
      <c r="B71" s="84" t="s">
        <v>316</v>
      </c>
      <c r="C71" s="101"/>
      <c r="D71" s="102">
        <v>328</v>
      </c>
      <c r="E71" s="103">
        <v>328</v>
      </c>
      <c r="F71" s="18"/>
      <c r="G71" s="13"/>
      <c r="H71" s="13"/>
      <c r="I71" s="13"/>
      <c r="J71" s="13"/>
      <c r="K71" s="19"/>
      <c r="L71" s="65">
        <v>2</v>
      </c>
      <c r="M71" s="13">
        <v>2</v>
      </c>
      <c r="N71" s="13"/>
      <c r="O71" s="19"/>
      <c r="P71" s="161">
        <f>D71-L71</f>
        <v>326</v>
      </c>
      <c r="Q71" s="96"/>
      <c r="R71" s="58">
        <v>2</v>
      </c>
      <c r="S71" s="59"/>
      <c r="T71" s="59"/>
      <c r="U71" s="59"/>
      <c r="V71" s="60"/>
    </row>
    <row r="72" spans="1:22" ht="15.75">
      <c r="A72" s="97" t="s">
        <v>164</v>
      </c>
      <c r="B72" s="85" t="s">
        <v>59</v>
      </c>
      <c r="C72" s="18">
        <v>2</v>
      </c>
      <c r="D72" s="61">
        <v>72</v>
      </c>
      <c r="E72" s="60">
        <v>26</v>
      </c>
      <c r="F72" s="18"/>
      <c r="G72" s="13">
        <v>2</v>
      </c>
      <c r="H72" s="13"/>
      <c r="I72" s="13"/>
      <c r="J72" s="13"/>
      <c r="K72" s="19"/>
      <c r="L72" s="65">
        <f>M72+N72+O72</f>
        <v>8</v>
      </c>
      <c r="M72" s="13">
        <v>8</v>
      </c>
      <c r="N72" s="13"/>
      <c r="O72" s="19"/>
      <c r="P72" s="161">
        <f>D72-L72</f>
        <v>64</v>
      </c>
      <c r="Q72" s="96"/>
      <c r="R72" s="58"/>
      <c r="S72" s="59">
        <v>8</v>
      </c>
      <c r="T72" s="59"/>
      <c r="U72" s="59"/>
      <c r="V72" s="60"/>
    </row>
    <row r="73" spans="1:22" ht="15.75">
      <c r="A73" s="97" t="s">
        <v>164</v>
      </c>
      <c r="B73" s="84" t="s">
        <v>60</v>
      </c>
      <c r="C73" s="18"/>
      <c r="D73" s="59"/>
      <c r="E73" s="60"/>
      <c r="F73" s="18"/>
      <c r="G73" s="13"/>
      <c r="H73" s="13"/>
      <c r="I73" s="13"/>
      <c r="J73" s="13"/>
      <c r="K73" s="19"/>
      <c r="L73" s="65"/>
      <c r="M73" s="13"/>
      <c r="N73" s="13"/>
      <c r="O73" s="19"/>
      <c r="P73" s="161"/>
      <c r="Q73" s="96"/>
      <c r="R73" s="58"/>
      <c r="S73" s="59"/>
      <c r="T73" s="59"/>
      <c r="U73" s="59"/>
      <c r="V73" s="60"/>
    </row>
    <row r="74" spans="1:22" ht="15.75">
      <c r="A74" s="97" t="s">
        <v>165</v>
      </c>
      <c r="B74" s="85" t="s">
        <v>61</v>
      </c>
      <c r="C74" s="62">
        <v>2</v>
      </c>
      <c r="D74" s="56">
        <v>72</v>
      </c>
      <c r="E74" s="60">
        <v>26</v>
      </c>
      <c r="F74" s="18"/>
      <c r="G74" s="13">
        <v>3</v>
      </c>
      <c r="H74" s="13"/>
      <c r="I74" s="13"/>
      <c r="J74" s="13"/>
      <c r="K74" s="19"/>
      <c r="L74" s="65">
        <f>M74+N74+O74</f>
        <v>8</v>
      </c>
      <c r="M74" s="13">
        <v>8</v>
      </c>
      <c r="N74" s="13"/>
      <c r="O74" s="19"/>
      <c r="P74" s="161">
        <f>D74-L74</f>
        <v>64</v>
      </c>
      <c r="Q74" s="96"/>
      <c r="R74" s="58"/>
      <c r="S74" s="59"/>
      <c r="T74" s="59">
        <v>8</v>
      </c>
      <c r="U74" s="59"/>
      <c r="V74" s="60"/>
    </row>
    <row r="75" spans="1:22" ht="15.75">
      <c r="A75" s="97" t="s">
        <v>165</v>
      </c>
      <c r="B75" s="85" t="s">
        <v>62</v>
      </c>
      <c r="C75" s="18"/>
      <c r="D75" s="59"/>
      <c r="E75" s="60"/>
      <c r="F75" s="18"/>
      <c r="G75" s="13"/>
      <c r="H75" s="13"/>
      <c r="I75" s="13"/>
      <c r="J75" s="13"/>
      <c r="K75" s="19"/>
      <c r="L75" s="65"/>
      <c r="M75" s="13"/>
      <c r="N75" s="13"/>
      <c r="O75" s="19"/>
      <c r="P75" s="161"/>
      <c r="Q75" s="96"/>
      <c r="R75" s="58"/>
      <c r="S75" s="59"/>
      <c r="T75" s="59"/>
      <c r="U75" s="59"/>
      <c r="V75" s="60"/>
    </row>
    <row r="76" spans="1:22" ht="15.75">
      <c r="A76" s="97" t="s">
        <v>166</v>
      </c>
      <c r="B76" s="105" t="s">
        <v>65</v>
      </c>
      <c r="C76" s="106">
        <v>2</v>
      </c>
      <c r="D76" s="107">
        <v>72</v>
      </c>
      <c r="E76" s="108">
        <v>14</v>
      </c>
      <c r="F76" s="109"/>
      <c r="G76" s="110">
        <v>4</v>
      </c>
      <c r="H76" s="110"/>
      <c r="I76" s="110"/>
      <c r="J76" s="110"/>
      <c r="K76" s="111"/>
      <c r="L76" s="112">
        <f>M76+N76+O76</f>
        <v>4</v>
      </c>
      <c r="M76" s="107">
        <v>4</v>
      </c>
      <c r="N76" s="107"/>
      <c r="O76" s="108"/>
      <c r="P76" s="163">
        <f>D76-L76</f>
        <v>68</v>
      </c>
      <c r="Q76" s="113"/>
      <c r="R76" s="58"/>
      <c r="S76" s="59"/>
      <c r="T76" s="59"/>
      <c r="U76" s="59">
        <v>4</v>
      </c>
      <c r="V76" s="60"/>
    </row>
    <row r="77" spans="1:22" ht="31.5">
      <c r="A77" s="97" t="s">
        <v>166</v>
      </c>
      <c r="B77" s="114" t="s">
        <v>66</v>
      </c>
      <c r="C77" s="112"/>
      <c r="D77" s="115"/>
      <c r="E77" s="108"/>
      <c r="F77" s="116"/>
      <c r="G77" s="110"/>
      <c r="H77" s="110"/>
      <c r="I77" s="110"/>
      <c r="J77" s="110"/>
      <c r="K77" s="111"/>
      <c r="L77" s="112"/>
      <c r="M77" s="110"/>
      <c r="N77" s="110"/>
      <c r="O77" s="111"/>
      <c r="P77" s="163"/>
      <c r="Q77" s="113"/>
      <c r="R77" s="58"/>
      <c r="S77" s="59"/>
      <c r="T77" s="59"/>
      <c r="U77" s="59"/>
      <c r="V77" s="60"/>
    </row>
    <row r="78" spans="1:22" ht="15.75">
      <c r="A78" s="97" t="s">
        <v>167</v>
      </c>
      <c r="B78" s="114" t="s">
        <v>67</v>
      </c>
      <c r="C78" s="116">
        <v>2</v>
      </c>
      <c r="D78" s="107">
        <v>72</v>
      </c>
      <c r="E78" s="108">
        <v>30</v>
      </c>
      <c r="F78" s="116"/>
      <c r="G78" s="110">
        <v>2</v>
      </c>
      <c r="H78" s="110"/>
      <c r="I78" s="110"/>
      <c r="J78" s="110"/>
      <c r="K78" s="111"/>
      <c r="L78" s="112">
        <f>M78+N78+O78</f>
        <v>8</v>
      </c>
      <c r="M78" s="110">
        <v>8</v>
      </c>
      <c r="N78" s="110"/>
      <c r="O78" s="111"/>
      <c r="P78" s="163">
        <f>D78-L78</f>
        <v>64</v>
      </c>
      <c r="Q78" s="113"/>
      <c r="R78" s="58"/>
      <c r="S78" s="59">
        <v>8</v>
      </c>
      <c r="T78" s="59"/>
      <c r="U78" s="59"/>
      <c r="V78" s="60"/>
    </row>
    <row r="79" spans="1:22" ht="15.75">
      <c r="A79" s="97" t="s">
        <v>167</v>
      </c>
      <c r="B79" s="114" t="s">
        <v>100</v>
      </c>
      <c r="C79" s="117"/>
      <c r="D79" s="118"/>
      <c r="E79" s="108"/>
      <c r="F79" s="116"/>
      <c r="G79" s="110"/>
      <c r="H79" s="110"/>
      <c r="I79" s="110"/>
      <c r="J79" s="110"/>
      <c r="K79" s="111"/>
      <c r="L79" s="112"/>
      <c r="M79" s="110"/>
      <c r="N79" s="110"/>
      <c r="O79" s="111"/>
      <c r="P79" s="163"/>
      <c r="Q79" s="113"/>
      <c r="R79" s="58"/>
      <c r="S79" s="59"/>
      <c r="T79" s="59"/>
      <c r="U79" s="59"/>
      <c r="V79" s="60"/>
    </row>
    <row r="80" spans="1:22" ht="15.75">
      <c r="A80" s="97" t="s">
        <v>168</v>
      </c>
      <c r="B80" s="85" t="s">
        <v>68</v>
      </c>
      <c r="C80" s="18">
        <v>3</v>
      </c>
      <c r="D80" s="61">
        <v>108</v>
      </c>
      <c r="E80" s="68">
        <v>44</v>
      </c>
      <c r="F80" s="18"/>
      <c r="G80" s="13">
        <v>2</v>
      </c>
      <c r="H80" s="13"/>
      <c r="I80" s="13"/>
      <c r="J80" s="13"/>
      <c r="K80" s="19"/>
      <c r="L80" s="65">
        <f>M80+N80+O80</f>
        <v>12</v>
      </c>
      <c r="M80" s="13">
        <v>4</v>
      </c>
      <c r="N80" s="13">
        <v>8</v>
      </c>
      <c r="O80" s="19"/>
      <c r="P80" s="161">
        <f>D80-L80</f>
        <v>96</v>
      </c>
      <c r="Q80" s="96"/>
      <c r="R80" s="58"/>
      <c r="S80" s="59">
        <v>12</v>
      </c>
      <c r="T80" s="59"/>
      <c r="U80" s="59"/>
      <c r="V80" s="60"/>
    </row>
    <row r="81" spans="1:22" ht="15.75">
      <c r="A81" s="97" t="s">
        <v>168</v>
      </c>
      <c r="B81" s="86" t="s">
        <v>101</v>
      </c>
      <c r="C81" s="18"/>
      <c r="D81" s="61"/>
      <c r="E81" s="68"/>
      <c r="F81" s="72"/>
      <c r="G81" s="66"/>
      <c r="H81" s="66"/>
      <c r="I81" s="66"/>
      <c r="J81" s="66"/>
      <c r="K81" s="119"/>
      <c r="L81" s="65"/>
      <c r="M81" s="66"/>
      <c r="N81" s="66"/>
      <c r="O81" s="119"/>
      <c r="P81" s="161"/>
      <c r="Q81" s="96"/>
      <c r="R81" s="58"/>
      <c r="S81" s="59"/>
      <c r="T81" s="59"/>
      <c r="U81" s="59"/>
      <c r="V81" s="60"/>
    </row>
    <row r="82" spans="1:22" ht="15.75">
      <c r="A82" s="97" t="s">
        <v>169</v>
      </c>
      <c r="B82" s="120" t="s">
        <v>70</v>
      </c>
      <c r="C82" s="18">
        <v>2</v>
      </c>
      <c r="D82" s="69">
        <v>72</v>
      </c>
      <c r="E82" s="60">
        <v>26</v>
      </c>
      <c r="F82" s="18"/>
      <c r="G82" s="13">
        <v>2</v>
      </c>
      <c r="H82" s="13"/>
      <c r="I82" s="13"/>
      <c r="J82" s="13"/>
      <c r="K82" s="19"/>
      <c r="L82" s="65">
        <f>M82+N82+O82</f>
        <v>8</v>
      </c>
      <c r="M82" s="13">
        <v>8</v>
      </c>
      <c r="N82" s="13"/>
      <c r="O82" s="19"/>
      <c r="P82" s="161">
        <f>D82-L82</f>
        <v>64</v>
      </c>
      <c r="Q82" s="96"/>
      <c r="R82" s="58"/>
      <c r="S82" s="59">
        <v>8</v>
      </c>
      <c r="T82" s="59"/>
      <c r="U82" s="59"/>
      <c r="V82" s="60"/>
    </row>
    <row r="83" spans="1:22" ht="31.5">
      <c r="A83" s="97" t="s">
        <v>169</v>
      </c>
      <c r="B83" s="121" t="s">
        <v>69</v>
      </c>
      <c r="C83" s="122"/>
      <c r="D83" s="123"/>
      <c r="E83" s="63"/>
      <c r="F83" s="18"/>
      <c r="G83" s="13"/>
      <c r="H83" s="13"/>
      <c r="I83" s="13"/>
      <c r="J83" s="13"/>
      <c r="K83" s="19"/>
      <c r="L83" s="65"/>
      <c r="M83" s="13"/>
      <c r="N83" s="13"/>
      <c r="O83" s="19"/>
      <c r="P83" s="161"/>
      <c r="Q83" s="96"/>
      <c r="R83" s="58"/>
      <c r="S83" s="59"/>
      <c r="T83" s="59"/>
      <c r="U83" s="59"/>
      <c r="V83" s="60"/>
    </row>
    <row r="84" spans="1:22" ht="31.5">
      <c r="A84" s="97" t="s">
        <v>170</v>
      </c>
      <c r="B84" s="124" t="s">
        <v>102</v>
      </c>
      <c r="C84" s="58">
        <v>3</v>
      </c>
      <c r="D84" s="61">
        <v>108</v>
      </c>
      <c r="E84" s="60">
        <v>66</v>
      </c>
      <c r="F84" s="58"/>
      <c r="G84" s="59">
        <v>3</v>
      </c>
      <c r="H84" s="59"/>
      <c r="I84" s="59"/>
      <c r="J84" s="59"/>
      <c r="K84" s="60"/>
      <c r="L84" s="98">
        <f>M84+N84+O84</f>
        <v>16</v>
      </c>
      <c r="M84" s="59">
        <v>6</v>
      </c>
      <c r="N84" s="59">
        <v>10</v>
      </c>
      <c r="O84" s="60"/>
      <c r="P84" s="162">
        <f>D84-L84</f>
        <v>92</v>
      </c>
      <c r="Q84" s="99"/>
      <c r="R84" s="58"/>
      <c r="S84" s="59"/>
      <c r="T84" s="59">
        <v>16</v>
      </c>
      <c r="U84" s="59"/>
      <c r="V84" s="60"/>
    </row>
    <row r="85" spans="1:22" ht="31.5">
      <c r="A85" s="97" t="s">
        <v>170</v>
      </c>
      <c r="B85" s="85" t="s">
        <v>103</v>
      </c>
      <c r="C85" s="58"/>
      <c r="D85" s="61"/>
      <c r="E85" s="60"/>
      <c r="F85" s="58"/>
      <c r="G85" s="59"/>
      <c r="H85" s="59"/>
      <c r="I85" s="59"/>
      <c r="J85" s="59"/>
      <c r="K85" s="60"/>
      <c r="L85" s="98"/>
      <c r="M85" s="59"/>
      <c r="N85" s="59"/>
      <c r="O85" s="60"/>
      <c r="P85" s="162"/>
      <c r="Q85" s="99"/>
      <c r="R85" s="58"/>
      <c r="S85" s="59"/>
      <c r="T85" s="59"/>
      <c r="U85" s="59"/>
      <c r="V85" s="60"/>
    </row>
    <row r="86" spans="1:22" ht="15.75">
      <c r="A86" s="97" t="s">
        <v>171</v>
      </c>
      <c r="B86" s="85" t="s">
        <v>99</v>
      </c>
      <c r="C86" s="58">
        <v>3</v>
      </c>
      <c r="D86" s="59">
        <v>108</v>
      </c>
      <c r="E86" s="60">
        <v>66</v>
      </c>
      <c r="F86" s="18"/>
      <c r="G86" s="13">
        <v>4</v>
      </c>
      <c r="H86" s="13"/>
      <c r="I86" s="13"/>
      <c r="J86" s="13"/>
      <c r="K86" s="19"/>
      <c r="L86" s="98">
        <f>M86+N86+O86</f>
        <v>16</v>
      </c>
      <c r="M86" s="13">
        <v>8</v>
      </c>
      <c r="N86" s="13">
        <v>8</v>
      </c>
      <c r="O86" s="19"/>
      <c r="P86" s="162">
        <f>D86-L86</f>
        <v>92</v>
      </c>
      <c r="Q86" s="99"/>
      <c r="R86" s="58"/>
      <c r="S86" s="59"/>
      <c r="T86" s="59"/>
      <c r="U86" s="59">
        <v>16</v>
      </c>
      <c r="V86" s="60"/>
    </row>
    <row r="87" spans="1:22" ht="31.5">
      <c r="A87" s="97" t="s">
        <v>171</v>
      </c>
      <c r="B87" s="85" t="s">
        <v>85</v>
      </c>
      <c r="C87" s="58"/>
      <c r="D87" s="61"/>
      <c r="E87" s="60"/>
      <c r="F87" s="18"/>
      <c r="G87" s="13"/>
      <c r="H87" s="13"/>
      <c r="I87" s="13"/>
      <c r="J87" s="13"/>
      <c r="K87" s="19"/>
      <c r="L87" s="98"/>
      <c r="M87" s="13"/>
      <c r="N87" s="13"/>
      <c r="O87" s="19"/>
      <c r="P87" s="162"/>
      <c r="Q87" s="99"/>
      <c r="R87" s="58"/>
      <c r="S87" s="59"/>
      <c r="T87" s="59"/>
      <c r="U87" s="59"/>
      <c r="V87" s="60"/>
    </row>
    <row r="88" spans="1:22" ht="31.5">
      <c r="A88" s="97" t="s">
        <v>172</v>
      </c>
      <c r="B88" s="125" t="s">
        <v>86</v>
      </c>
      <c r="C88" s="58">
        <v>3</v>
      </c>
      <c r="D88" s="61">
        <v>108</v>
      </c>
      <c r="E88" s="60">
        <v>62</v>
      </c>
      <c r="F88" s="18"/>
      <c r="G88" s="13">
        <v>5</v>
      </c>
      <c r="H88" s="13"/>
      <c r="I88" s="13"/>
      <c r="J88" s="13"/>
      <c r="K88" s="19"/>
      <c r="L88" s="98">
        <f>M88+N88+O88</f>
        <v>18</v>
      </c>
      <c r="M88" s="13">
        <v>12</v>
      </c>
      <c r="N88" s="13">
        <v>6</v>
      </c>
      <c r="O88" s="19"/>
      <c r="P88" s="162">
        <f>D88-L88</f>
        <v>90</v>
      </c>
      <c r="Q88" s="99"/>
      <c r="R88" s="58"/>
      <c r="S88" s="59"/>
      <c r="T88" s="59"/>
      <c r="U88" s="59"/>
      <c r="V88" s="60">
        <v>18</v>
      </c>
    </row>
    <row r="89" spans="1:22" ht="15.75">
      <c r="A89" s="97" t="s">
        <v>172</v>
      </c>
      <c r="B89" s="85" t="s">
        <v>108</v>
      </c>
      <c r="C89" s="71"/>
      <c r="D89" s="67"/>
      <c r="E89" s="60"/>
      <c r="F89" s="18"/>
      <c r="G89" s="13"/>
      <c r="H89" s="13"/>
      <c r="I89" s="13"/>
      <c r="J89" s="13"/>
      <c r="K89" s="19"/>
      <c r="L89" s="98"/>
      <c r="M89" s="13"/>
      <c r="N89" s="13"/>
      <c r="O89" s="19"/>
      <c r="P89" s="162"/>
      <c r="Q89" s="99"/>
      <c r="R89" s="58"/>
      <c r="S89" s="59"/>
      <c r="T89" s="59"/>
      <c r="U89" s="59"/>
      <c r="V89" s="60"/>
    </row>
    <row r="90" spans="1:22" ht="15.75">
      <c r="A90" s="97" t="s">
        <v>173</v>
      </c>
      <c r="B90" s="84" t="s">
        <v>87</v>
      </c>
      <c r="C90" s="58">
        <v>3</v>
      </c>
      <c r="D90" s="61">
        <v>108</v>
      </c>
      <c r="E90" s="60">
        <v>54</v>
      </c>
      <c r="F90" s="18"/>
      <c r="G90" s="13">
        <v>5</v>
      </c>
      <c r="H90" s="13"/>
      <c r="I90" s="13"/>
      <c r="J90" s="13"/>
      <c r="K90" s="19"/>
      <c r="L90" s="98">
        <f>M90+N90+O90</f>
        <v>16</v>
      </c>
      <c r="M90" s="13">
        <v>8</v>
      </c>
      <c r="N90" s="13">
        <v>8</v>
      </c>
      <c r="O90" s="19"/>
      <c r="P90" s="162">
        <f>D90-L90</f>
        <v>92</v>
      </c>
      <c r="Q90" s="99"/>
      <c r="R90" s="58"/>
      <c r="S90" s="59"/>
      <c r="T90" s="59"/>
      <c r="U90" s="59"/>
      <c r="V90" s="60">
        <v>16</v>
      </c>
    </row>
    <row r="91" spans="1:22" ht="47.25">
      <c r="A91" s="97" t="s">
        <v>173</v>
      </c>
      <c r="B91" s="84" t="s">
        <v>104</v>
      </c>
      <c r="C91" s="58"/>
      <c r="D91" s="61"/>
      <c r="E91" s="60"/>
      <c r="F91" s="18"/>
      <c r="G91" s="13"/>
      <c r="H91" s="13"/>
      <c r="I91" s="13"/>
      <c r="J91" s="13"/>
      <c r="K91" s="19"/>
      <c r="L91" s="98"/>
      <c r="M91" s="13"/>
      <c r="N91" s="13"/>
      <c r="O91" s="19"/>
      <c r="P91" s="162"/>
      <c r="Q91" s="99"/>
      <c r="R91" s="58"/>
      <c r="S91" s="59"/>
      <c r="T91" s="59"/>
      <c r="U91" s="59"/>
      <c r="V91" s="60"/>
    </row>
    <row r="92" spans="1:22" ht="15.75">
      <c r="A92" s="97" t="s">
        <v>174</v>
      </c>
      <c r="B92" s="84" t="s">
        <v>88</v>
      </c>
      <c r="C92" s="58">
        <v>3</v>
      </c>
      <c r="D92" s="61">
        <v>108</v>
      </c>
      <c r="E92" s="60">
        <v>42</v>
      </c>
      <c r="F92" s="18"/>
      <c r="G92" s="13">
        <v>3</v>
      </c>
      <c r="H92" s="13"/>
      <c r="I92" s="13"/>
      <c r="J92" s="13"/>
      <c r="K92" s="19"/>
      <c r="L92" s="98">
        <f>M92+N92+O92</f>
        <v>14</v>
      </c>
      <c r="M92" s="13">
        <v>6</v>
      </c>
      <c r="N92" s="13"/>
      <c r="O92" s="19">
        <v>8</v>
      </c>
      <c r="P92" s="193">
        <f>D92-L92</f>
        <v>94</v>
      </c>
      <c r="Q92" s="194"/>
      <c r="R92" s="58"/>
      <c r="S92" s="59"/>
      <c r="T92" s="59">
        <v>14</v>
      </c>
      <c r="U92" s="59"/>
      <c r="V92" s="60"/>
    </row>
    <row r="93" spans="1:22" ht="15.75">
      <c r="A93" s="97" t="s">
        <v>174</v>
      </c>
      <c r="B93" s="84" t="s">
        <v>105</v>
      </c>
      <c r="C93" s="72"/>
      <c r="D93" s="73"/>
      <c r="E93" s="74"/>
      <c r="F93" s="18"/>
      <c r="G93" s="13"/>
      <c r="H93" s="13"/>
      <c r="I93" s="13"/>
      <c r="J93" s="13"/>
      <c r="K93" s="19"/>
      <c r="L93" s="98"/>
      <c r="M93" s="13"/>
      <c r="N93" s="13"/>
      <c r="O93" s="19"/>
      <c r="P93" s="193"/>
      <c r="Q93" s="194"/>
      <c r="R93" s="58"/>
      <c r="S93" s="59"/>
      <c r="T93" s="59"/>
      <c r="U93" s="59"/>
      <c r="V93" s="60"/>
    </row>
    <row r="94" spans="1:22" ht="31.5">
      <c r="A94" s="97" t="s">
        <v>175</v>
      </c>
      <c r="B94" s="84" t="s">
        <v>90</v>
      </c>
      <c r="C94" s="18">
        <v>3</v>
      </c>
      <c r="D94" s="61">
        <v>108</v>
      </c>
      <c r="E94" s="60">
        <v>54</v>
      </c>
      <c r="F94" s="18"/>
      <c r="G94" s="13">
        <v>4</v>
      </c>
      <c r="H94" s="13"/>
      <c r="I94" s="13"/>
      <c r="J94" s="13"/>
      <c r="K94" s="19"/>
      <c r="L94" s="98">
        <f>M94+N94+O94</f>
        <v>14</v>
      </c>
      <c r="M94" s="13">
        <v>6</v>
      </c>
      <c r="N94" s="13">
        <v>8</v>
      </c>
      <c r="O94" s="19"/>
      <c r="P94" s="193">
        <f>D94-L94</f>
        <v>94</v>
      </c>
      <c r="Q94" s="194"/>
      <c r="R94" s="58"/>
      <c r="S94" s="59"/>
      <c r="T94" s="59"/>
      <c r="U94" s="59">
        <v>14</v>
      </c>
      <c r="V94" s="60"/>
    </row>
    <row r="95" spans="1:22" ht="31.5">
      <c r="A95" s="97" t="s">
        <v>175</v>
      </c>
      <c r="B95" s="84" t="s">
        <v>91</v>
      </c>
      <c r="C95" s="72"/>
      <c r="D95" s="66"/>
      <c r="E95" s="60"/>
      <c r="F95" s="18"/>
      <c r="G95" s="13"/>
      <c r="H95" s="13"/>
      <c r="I95" s="13"/>
      <c r="J95" s="13"/>
      <c r="K95" s="19"/>
      <c r="L95" s="98"/>
      <c r="M95" s="13"/>
      <c r="N95" s="13"/>
      <c r="O95" s="19"/>
      <c r="P95" s="193"/>
      <c r="Q95" s="194"/>
      <c r="R95" s="58"/>
      <c r="S95" s="59"/>
      <c r="T95" s="59"/>
      <c r="U95" s="59"/>
      <c r="V95" s="60"/>
    </row>
    <row r="96" spans="1:22" ht="15.75">
      <c r="A96" s="97" t="s">
        <v>176</v>
      </c>
      <c r="B96" s="84" t="s">
        <v>106</v>
      </c>
      <c r="C96" s="18">
        <v>2</v>
      </c>
      <c r="D96" s="13">
        <v>72</v>
      </c>
      <c r="E96" s="60">
        <v>32</v>
      </c>
      <c r="F96" s="18"/>
      <c r="G96" s="13">
        <v>1</v>
      </c>
      <c r="H96" s="13"/>
      <c r="I96" s="13"/>
      <c r="J96" s="13"/>
      <c r="K96" s="19"/>
      <c r="L96" s="98">
        <f>M96+N96+O96</f>
        <v>4</v>
      </c>
      <c r="M96" s="13">
        <v>4</v>
      </c>
      <c r="N96" s="13"/>
      <c r="O96" s="19"/>
      <c r="P96" s="193">
        <f>D96-L96</f>
        <v>68</v>
      </c>
      <c r="Q96" s="194"/>
      <c r="R96" s="58">
        <v>4</v>
      </c>
      <c r="S96" s="59"/>
      <c r="T96" s="59"/>
      <c r="U96" s="59"/>
      <c r="V96" s="60"/>
    </row>
    <row r="97" spans="1:22" ht="16.5" thickBot="1">
      <c r="A97" s="97" t="s">
        <v>176</v>
      </c>
      <c r="B97" s="210" t="s">
        <v>107</v>
      </c>
      <c r="C97" s="72"/>
      <c r="D97" s="126"/>
      <c r="E97" s="127"/>
      <c r="F97" s="29"/>
      <c r="G97" s="26"/>
      <c r="H97" s="26"/>
      <c r="I97" s="26"/>
      <c r="J97" s="26"/>
      <c r="K97" s="169"/>
      <c r="L97" s="189"/>
      <c r="M97" s="26"/>
      <c r="N97" s="26"/>
      <c r="O97" s="169"/>
      <c r="P97" s="195"/>
      <c r="Q97" s="196"/>
      <c r="R97" s="58"/>
      <c r="S97" s="59"/>
      <c r="T97" s="59"/>
      <c r="U97" s="59"/>
      <c r="V97" s="60"/>
    </row>
    <row r="98" spans="1:22" ht="17.25" customHeight="1" thickBot="1">
      <c r="A98" s="128"/>
      <c r="B98" s="129" t="s">
        <v>317</v>
      </c>
      <c r="C98" s="134">
        <f>C30</f>
        <v>201</v>
      </c>
      <c r="D98" s="131">
        <f aca="true" t="shared" si="12" ref="D98:V98">D30</f>
        <v>7564</v>
      </c>
      <c r="E98" s="133">
        <f t="shared" si="12"/>
        <v>3668</v>
      </c>
      <c r="F98" s="134">
        <f t="shared" si="12"/>
        <v>31</v>
      </c>
      <c r="G98" s="131">
        <f t="shared" si="12"/>
        <v>27</v>
      </c>
      <c r="H98" s="131">
        <f t="shared" si="12"/>
        <v>0</v>
      </c>
      <c r="I98" s="131">
        <f t="shared" si="12"/>
        <v>20</v>
      </c>
      <c r="J98" s="131">
        <f t="shared" si="12"/>
        <v>4</v>
      </c>
      <c r="K98" s="133">
        <f t="shared" si="12"/>
        <v>5</v>
      </c>
      <c r="L98" s="134">
        <f t="shared" si="12"/>
        <v>868</v>
      </c>
      <c r="M98" s="131">
        <f t="shared" si="12"/>
        <v>404</v>
      </c>
      <c r="N98" s="131">
        <f t="shared" si="12"/>
        <v>352</v>
      </c>
      <c r="O98" s="133">
        <f t="shared" si="12"/>
        <v>112</v>
      </c>
      <c r="P98" s="130">
        <f t="shared" si="12"/>
        <v>5814</v>
      </c>
      <c r="Q98" s="130">
        <f t="shared" si="12"/>
        <v>882</v>
      </c>
      <c r="R98" s="134">
        <f t="shared" si="12"/>
        <v>166</v>
      </c>
      <c r="S98" s="131">
        <f t="shared" si="12"/>
        <v>190</v>
      </c>
      <c r="T98" s="131">
        <f t="shared" si="12"/>
        <v>198</v>
      </c>
      <c r="U98" s="131">
        <f t="shared" si="12"/>
        <v>202</v>
      </c>
      <c r="V98" s="132">
        <f t="shared" si="12"/>
        <v>112</v>
      </c>
    </row>
    <row r="99" spans="1:22" ht="17.25" customHeight="1">
      <c r="A99" s="98" t="s">
        <v>177</v>
      </c>
      <c r="B99" s="175" t="s">
        <v>178</v>
      </c>
      <c r="C99" s="65">
        <f>C100+C104</f>
        <v>33</v>
      </c>
      <c r="D99" s="73">
        <f>D100+D104</f>
        <v>1188</v>
      </c>
      <c r="E99" s="60"/>
      <c r="F99" s="135"/>
      <c r="G99" s="136"/>
      <c r="H99" s="136"/>
      <c r="I99" s="136"/>
      <c r="J99" s="136"/>
      <c r="K99" s="137"/>
      <c r="L99" s="138"/>
      <c r="M99" s="136"/>
      <c r="N99" s="136"/>
      <c r="O99" s="137"/>
      <c r="P99" s="139"/>
      <c r="Q99" s="140"/>
      <c r="R99" s="141"/>
      <c r="S99" s="142"/>
      <c r="T99" s="142"/>
      <c r="U99" s="143"/>
      <c r="V99" s="144"/>
    </row>
    <row r="100" spans="1:22" ht="18.75" customHeight="1">
      <c r="A100" s="98" t="s">
        <v>179</v>
      </c>
      <c r="B100" s="175" t="s">
        <v>92</v>
      </c>
      <c r="C100" s="65">
        <f>SUM(C101:C103)</f>
        <v>15</v>
      </c>
      <c r="D100" s="73">
        <f>SUM(D101:D103)</f>
        <v>540</v>
      </c>
      <c r="E100" s="60"/>
      <c r="F100" s="135"/>
      <c r="G100" s="136"/>
      <c r="H100" s="136"/>
      <c r="I100" s="136"/>
      <c r="J100" s="136"/>
      <c r="K100" s="137"/>
      <c r="L100" s="138"/>
      <c r="M100" s="136"/>
      <c r="N100" s="136"/>
      <c r="O100" s="137"/>
      <c r="P100" s="139"/>
      <c r="Q100" s="140"/>
      <c r="R100" s="141"/>
      <c r="S100" s="142"/>
      <c r="T100" s="142"/>
      <c r="U100" s="145"/>
      <c r="V100" s="146"/>
    </row>
    <row r="101" spans="1:22" ht="18.75" customHeight="1">
      <c r="A101" s="97" t="s">
        <v>180</v>
      </c>
      <c r="B101" s="84" t="s">
        <v>181</v>
      </c>
      <c r="C101" s="176">
        <v>4.5</v>
      </c>
      <c r="D101" s="61">
        <v>162</v>
      </c>
      <c r="E101" s="60"/>
      <c r="F101" s="135"/>
      <c r="G101" s="136"/>
      <c r="H101" s="136"/>
      <c r="I101" s="136"/>
      <c r="J101" s="136"/>
      <c r="K101" s="137"/>
      <c r="L101" s="138"/>
      <c r="M101" s="136"/>
      <c r="N101" s="136"/>
      <c r="O101" s="137"/>
      <c r="P101" s="139"/>
      <c r="Q101" s="140"/>
      <c r="R101" s="141"/>
      <c r="S101" s="142"/>
      <c r="T101" s="59">
        <v>162</v>
      </c>
      <c r="U101" s="238"/>
      <c r="V101" s="146"/>
    </row>
    <row r="102" spans="1:22" ht="33.75" customHeight="1">
      <c r="A102" s="97" t="s">
        <v>182</v>
      </c>
      <c r="B102" s="84" t="s">
        <v>183</v>
      </c>
      <c r="C102" s="176">
        <v>4.5</v>
      </c>
      <c r="D102" s="61">
        <v>162</v>
      </c>
      <c r="E102" s="60"/>
      <c r="F102" s="135"/>
      <c r="G102" s="136"/>
      <c r="H102" s="136"/>
      <c r="I102" s="136"/>
      <c r="J102" s="136"/>
      <c r="K102" s="137"/>
      <c r="L102" s="138"/>
      <c r="M102" s="136"/>
      <c r="N102" s="136"/>
      <c r="O102" s="137"/>
      <c r="P102" s="139"/>
      <c r="Q102" s="140"/>
      <c r="R102" s="141"/>
      <c r="S102" s="142"/>
      <c r="T102" s="59">
        <v>162</v>
      </c>
      <c r="U102" s="238"/>
      <c r="V102" s="146"/>
    </row>
    <row r="103" spans="1:22" ht="35.25" customHeight="1">
      <c r="A103" s="97" t="s">
        <v>184</v>
      </c>
      <c r="B103" s="84" t="s">
        <v>185</v>
      </c>
      <c r="C103" s="58">
        <v>6</v>
      </c>
      <c r="D103" s="61">
        <v>216</v>
      </c>
      <c r="E103" s="60"/>
      <c r="F103" s="135"/>
      <c r="G103" s="136"/>
      <c r="H103" s="136"/>
      <c r="I103" s="136"/>
      <c r="J103" s="136"/>
      <c r="K103" s="137"/>
      <c r="L103" s="138"/>
      <c r="M103" s="136"/>
      <c r="N103" s="136"/>
      <c r="O103" s="137"/>
      <c r="P103" s="139"/>
      <c r="Q103" s="140"/>
      <c r="R103" s="141"/>
      <c r="S103" s="142"/>
      <c r="T103" s="59"/>
      <c r="U103" s="239">
        <v>216</v>
      </c>
      <c r="V103" s="146"/>
    </row>
    <row r="104" spans="1:22" ht="21" customHeight="1">
      <c r="A104" s="98" t="s">
        <v>186</v>
      </c>
      <c r="B104" s="177" t="s">
        <v>93</v>
      </c>
      <c r="C104" s="72">
        <f>C105+C106</f>
        <v>18</v>
      </c>
      <c r="D104" s="73">
        <f>D105+D106</f>
        <v>648</v>
      </c>
      <c r="E104" s="74"/>
      <c r="F104" s="147"/>
      <c r="G104" s="148"/>
      <c r="H104" s="148"/>
      <c r="I104" s="148"/>
      <c r="J104" s="148"/>
      <c r="K104" s="149"/>
      <c r="L104" s="150"/>
      <c r="M104" s="151"/>
      <c r="N104" s="151"/>
      <c r="O104" s="152"/>
      <c r="P104" s="153"/>
      <c r="Q104" s="154"/>
      <c r="R104" s="155"/>
      <c r="S104" s="151"/>
      <c r="T104" s="151"/>
      <c r="U104" s="145"/>
      <c r="V104" s="146"/>
    </row>
    <row r="105" spans="1:22" ht="27" customHeight="1">
      <c r="A105" s="97" t="s">
        <v>187</v>
      </c>
      <c r="B105" s="85" t="s">
        <v>189</v>
      </c>
      <c r="C105" s="18">
        <v>6</v>
      </c>
      <c r="D105" s="61">
        <v>216</v>
      </c>
      <c r="E105" s="74"/>
      <c r="F105" s="147"/>
      <c r="G105" s="148"/>
      <c r="H105" s="148"/>
      <c r="I105" s="148"/>
      <c r="J105" s="148"/>
      <c r="K105" s="149"/>
      <c r="L105" s="150"/>
      <c r="M105" s="151"/>
      <c r="N105" s="151"/>
      <c r="O105" s="152"/>
      <c r="P105" s="153"/>
      <c r="Q105" s="154"/>
      <c r="R105" s="155"/>
      <c r="S105" s="151"/>
      <c r="T105" s="151"/>
      <c r="U105" s="145"/>
      <c r="V105" s="60">
        <v>216</v>
      </c>
    </row>
    <row r="106" spans="1:22" ht="33" customHeight="1">
      <c r="A106" s="97" t="s">
        <v>188</v>
      </c>
      <c r="B106" s="85" t="s">
        <v>195</v>
      </c>
      <c r="C106" s="18">
        <v>12</v>
      </c>
      <c r="D106" s="61">
        <v>432</v>
      </c>
      <c r="E106" s="74"/>
      <c r="F106" s="147"/>
      <c r="G106" s="148"/>
      <c r="H106" s="148"/>
      <c r="I106" s="148"/>
      <c r="J106" s="148"/>
      <c r="K106" s="149"/>
      <c r="L106" s="150"/>
      <c r="M106" s="151"/>
      <c r="N106" s="151"/>
      <c r="O106" s="152"/>
      <c r="P106" s="153"/>
      <c r="Q106" s="154"/>
      <c r="R106" s="155"/>
      <c r="S106" s="151"/>
      <c r="T106" s="151"/>
      <c r="U106" s="145"/>
      <c r="V106" s="60">
        <v>432</v>
      </c>
    </row>
    <row r="107" spans="1:22" ht="21.75" customHeight="1">
      <c r="A107" s="98" t="s">
        <v>190</v>
      </c>
      <c r="B107" s="177" t="s">
        <v>191</v>
      </c>
      <c r="C107" s="72">
        <v>6</v>
      </c>
      <c r="D107" s="73">
        <v>216</v>
      </c>
      <c r="E107" s="127"/>
      <c r="F107" s="135"/>
      <c r="G107" s="136"/>
      <c r="H107" s="136"/>
      <c r="I107" s="136"/>
      <c r="J107" s="136"/>
      <c r="K107" s="137"/>
      <c r="L107" s="138"/>
      <c r="M107" s="136"/>
      <c r="N107" s="136"/>
      <c r="O107" s="137"/>
      <c r="P107" s="156"/>
      <c r="Q107" s="157"/>
      <c r="R107" s="141"/>
      <c r="S107" s="142"/>
      <c r="T107" s="142"/>
      <c r="U107" s="145"/>
      <c r="V107" s="240">
        <v>216</v>
      </c>
    </row>
    <row r="108" spans="1:22" ht="21" customHeight="1">
      <c r="A108" s="168"/>
      <c r="B108" s="177" t="s">
        <v>318</v>
      </c>
      <c r="C108" s="187">
        <f>C98+C99+C107</f>
        <v>240</v>
      </c>
      <c r="D108" s="188">
        <f>D98+D99+D107</f>
        <v>8968</v>
      </c>
      <c r="E108" s="74"/>
      <c r="F108" s="147"/>
      <c r="G108" s="136"/>
      <c r="H108" s="136"/>
      <c r="I108" s="136"/>
      <c r="J108" s="136"/>
      <c r="K108" s="137"/>
      <c r="L108" s="138"/>
      <c r="M108" s="136"/>
      <c r="N108" s="136"/>
      <c r="O108" s="137"/>
      <c r="P108" s="156"/>
      <c r="Q108" s="157"/>
      <c r="R108" s="141"/>
      <c r="S108" s="142"/>
      <c r="T108" s="142"/>
      <c r="U108" s="158"/>
      <c r="V108" s="159"/>
    </row>
    <row r="109" spans="1:22" ht="21" customHeight="1">
      <c r="A109" s="189" t="s">
        <v>319</v>
      </c>
      <c r="B109" s="255" t="s">
        <v>320</v>
      </c>
      <c r="C109" s="256">
        <v>2</v>
      </c>
      <c r="D109" s="257">
        <v>72</v>
      </c>
      <c r="E109" s="258">
        <v>28</v>
      </c>
      <c r="F109" s="268"/>
      <c r="G109" s="26"/>
      <c r="H109" s="26"/>
      <c r="I109" s="26"/>
      <c r="J109" s="26"/>
      <c r="K109" s="169"/>
      <c r="L109" s="269"/>
      <c r="M109" s="26"/>
      <c r="N109" s="26"/>
      <c r="O109" s="169"/>
      <c r="P109" s="270"/>
      <c r="Q109" s="271"/>
      <c r="R109" s="272"/>
      <c r="S109" s="273"/>
      <c r="T109" s="273"/>
      <c r="U109" s="274"/>
      <c r="V109" s="275"/>
    </row>
    <row r="110" spans="1:22" ht="21" customHeight="1">
      <c r="A110" s="276" t="s">
        <v>321</v>
      </c>
      <c r="B110" s="277" t="s">
        <v>322</v>
      </c>
      <c r="C110" s="278">
        <v>2</v>
      </c>
      <c r="D110" s="279">
        <v>72</v>
      </c>
      <c r="E110" s="280">
        <v>28</v>
      </c>
      <c r="F110" s="268"/>
      <c r="G110" s="26"/>
      <c r="H110" s="26"/>
      <c r="I110" s="26"/>
      <c r="J110" s="26"/>
      <c r="K110" s="169"/>
      <c r="L110" s="269">
        <f>M110+N110+O110</f>
        <v>4</v>
      </c>
      <c r="M110" s="26">
        <v>2</v>
      </c>
      <c r="N110" s="26"/>
      <c r="O110" s="169">
        <v>2</v>
      </c>
      <c r="P110" s="281">
        <f>D110-L110</f>
        <v>68</v>
      </c>
      <c r="Q110" s="271"/>
      <c r="R110" s="272">
        <v>4</v>
      </c>
      <c r="S110" s="273"/>
      <c r="T110" s="273"/>
      <c r="U110" s="274"/>
      <c r="V110" s="60"/>
    </row>
    <row r="111" spans="1:22" ht="21" customHeight="1">
      <c r="A111" s="254"/>
      <c r="B111" s="255" t="s">
        <v>276</v>
      </c>
      <c r="C111" s="256">
        <f>C108+C109</f>
        <v>242</v>
      </c>
      <c r="D111" s="257">
        <f>D108+D109</f>
        <v>9040</v>
      </c>
      <c r="E111" s="258">
        <f>E98+E109</f>
        <v>3696</v>
      </c>
      <c r="F111" s="259"/>
      <c r="G111" s="260"/>
      <c r="H111" s="260"/>
      <c r="I111" s="260"/>
      <c r="J111" s="260"/>
      <c r="K111" s="261"/>
      <c r="L111" s="262"/>
      <c r="M111" s="260"/>
      <c r="N111" s="260"/>
      <c r="O111" s="261"/>
      <c r="P111" s="263"/>
      <c r="Q111" s="157"/>
      <c r="R111" s="264"/>
      <c r="S111" s="265"/>
      <c r="T111" s="265"/>
      <c r="U111" s="266"/>
      <c r="V111" s="267"/>
    </row>
    <row r="112" spans="1:22" ht="21" customHeight="1" thickBot="1">
      <c r="A112" s="190"/>
      <c r="B112" s="197"/>
      <c r="C112" s="198"/>
      <c r="D112" s="199"/>
      <c r="E112" s="200"/>
      <c r="F112" s="17"/>
      <c r="G112" s="201"/>
      <c r="H112" s="201"/>
      <c r="I112" s="201"/>
      <c r="J112" s="201"/>
      <c r="K112" s="202"/>
      <c r="L112" s="203"/>
      <c r="M112" s="201"/>
      <c r="N112" s="201"/>
      <c r="O112" s="202"/>
      <c r="P112" s="204"/>
      <c r="Q112" s="205"/>
      <c r="R112" s="206"/>
      <c r="S112" s="207"/>
      <c r="T112" s="207"/>
      <c r="U112" s="207"/>
      <c r="V112" s="208"/>
    </row>
    <row r="113" spans="1:22" ht="21.75" customHeight="1">
      <c r="A113" s="164"/>
      <c r="B113" s="165"/>
      <c r="C113" s="165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7"/>
      <c r="V113" s="167"/>
    </row>
    <row r="114" spans="2:22" ht="15" customHeight="1">
      <c r="B114" s="353"/>
      <c r="C114" s="353"/>
      <c r="D114" s="353"/>
      <c r="E114" s="353"/>
      <c r="F114" s="353"/>
      <c r="G114" s="353"/>
      <c r="H114" s="353"/>
      <c r="I114" s="353"/>
      <c r="J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3"/>
      <c r="U114" s="353"/>
      <c r="V114" s="353"/>
    </row>
    <row r="115" spans="1:22" ht="15.75">
      <c r="A115" s="8"/>
      <c r="B115" s="42"/>
      <c r="C115" s="43"/>
      <c r="D115" s="43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</row>
    <row r="116" spans="1:22" ht="22.5" customHeight="1">
      <c r="A116" s="8"/>
      <c r="B116" s="393"/>
      <c r="C116" s="393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  <c r="Q116" s="393"/>
      <c r="R116" s="393"/>
      <c r="S116" s="393"/>
      <c r="T116" s="393"/>
      <c r="U116" s="393"/>
      <c r="V116" s="393"/>
    </row>
    <row r="117" spans="1:22" ht="23.25" customHeight="1">
      <c r="A117" s="8"/>
      <c r="B117" s="46"/>
      <c r="C117" s="43"/>
      <c r="D117" s="43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</row>
    <row r="118" spans="1:22" ht="18.75" customHeight="1">
      <c r="A118" s="8"/>
      <c r="B118" s="45"/>
      <c r="C118" s="47"/>
      <c r="D118" s="47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394"/>
      <c r="P118" s="394"/>
      <c r="Q118" s="394"/>
      <c r="R118" s="394"/>
      <c r="S118" s="394"/>
      <c r="T118" s="394"/>
      <c r="U118" s="394"/>
      <c r="V118" s="45"/>
    </row>
    <row r="119" spans="2:22" ht="19.5" customHeight="1">
      <c r="B119" s="39"/>
      <c r="C119" s="40"/>
      <c r="D119" s="4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2:22" ht="19.5" customHeight="1">
      <c r="B120" s="41"/>
      <c r="C120" s="40"/>
      <c r="D120" s="40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392"/>
      <c r="P120" s="392"/>
      <c r="Q120" s="392"/>
      <c r="R120" s="392"/>
      <c r="S120" s="392"/>
      <c r="T120" s="392"/>
      <c r="U120" s="392"/>
      <c r="V120" s="11"/>
    </row>
    <row r="121" spans="2:22" ht="11.25" customHeight="1">
      <c r="B121" s="39"/>
      <c r="C121" s="40"/>
      <c r="D121" s="40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2:22" ht="12" customHeight="1">
      <c r="B122" s="39"/>
      <c r="C122" s="40"/>
      <c r="D122" s="40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2:22" ht="12.75">
      <c r="B123" s="39"/>
      <c r="C123" s="40"/>
      <c r="D123" s="40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2:22" ht="12.7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2:22" ht="12.75"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38"/>
      <c r="P125" s="38"/>
      <c r="Q125" s="38"/>
      <c r="R125" s="38"/>
      <c r="S125" s="38"/>
      <c r="T125" s="38"/>
      <c r="U125" s="38"/>
      <c r="V125" s="38"/>
    </row>
    <row r="126" spans="2:22" ht="12.75"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2:22" ht="12.75"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38"/>
      <c r="P127" s="38"/>
      <c r="Q127" s="38"/>
      <c r="R127" s="38"/>
      <c r="S127" s="38"/>
      <c r="T127" s="38"/>
      <c r="U127" s="38"/>
      <c r="V127" s="38"/>
    </row>
    <row r="128" spans="2:22" ht="12.75"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2:22" ht="12.75"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38"/>
      <c r="P129" s="38"/>
      <c r="Q129" s="38"/>
      <c r="R129" s="38"/>
      <c r="S129" s="38"/>
      <c r="T129" s="38"/>
      <c r="U129" s="38"/>
      <c r="V129" s="38"/>
    </row>
    <row r="130" spans="2:22" ht="12.75"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38"/>
      <c r="P130" s="38"/>
      <c r="Q130" s="38"/>
      <c r="R130" s="38"/>
      <c r="S130" s="38"/>
      <c r="T130" s="38"/>
      <c r="U130" s="38"/>
      <c r="V130" s="38"/>
    </row>
    <row r="131" spans="2:22" ht="12.75"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38"/>
      <c r="P131" s="38"/>
      <c r="Q131" s="38"/>
      <c r="R131" s="38"/>
      <c r="S131" s="38"/>
      <c r="T131" s="38"/>
      <c r="U131" s="38"/>
      <c r="V131" s="38"/>
    </row>
    <row r="132" spans="2:22" ht="12.75"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2:22" ht="12.75"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38"/>
      <c r="P133" s="38"/>
      <c r="Q133" s="38"/>
      <c r="R133" s="38"/>
      <c r="S133" s="38"/>
      <c r="T133" s="38"/>
      <c r="U133" s="38"/>
      <c r="V133" s="38"/>
    </row>
    <row r="134" spans="2:22" ht="12.75"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38"/>
      <c r="P134" s="38"/>
      <c r="Q134" s="38"/>
      <c r="R134" s="38"/>
      <c r="S134" s="38"/>
      <c r="T134" s="38"/>
      <c r="U134" s="38"/>
      <c r="V134" s="38"/>
    </row>
    <row r="135" spans="2:22" ht="12.75"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38"/>
      <c r="P135" s="38"/>
      <c r="Q135" s="38"/>
      <c r="R135" s="38"/>
      <c r="S135" s="38"/>
      <c r="T135" s="38"/>
      <c r="U135" s="38"/>
      <c r="V135" s="38"/>
    </row>
    <row r="136" spans="2:22" ht="12.75"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2:22" ht="12.75"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2:22" ht="12.75"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2:22" ht="12.75"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2:22" ht="12.75"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2:22" ht="12.75"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2:22" ht="12.75"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2:22" ht="12.75"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2:22" ht="12.75"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2:22" ht="12.75"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2:22" ht="12.75"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2:22" ht="12.75"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2:22" ht="12.75"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2:22" ht="12.75"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2:22" ht="12.75"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2:22" ht="12.75"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2:22" ht="12.75"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2:22" ht="12.75"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2:22" ht="12.75"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2:22" ht="12.75"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2:22" ht="12.75"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2:22" ht="12.75"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2:22" ht="12.75"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2:22" ht="12.75"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2:22" ht="12.75"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2:22" ht="12.75"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2:22" ht="12.75"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38"/>
      <c r="P162" s="38"/>
      <c r="Q162" s="38"/>
      <c r="R162" s="38"/>
      <c r="S162" s="38"/>
      <c r="T162" s="38"/>
      <c r="U162" s="38"/>
      <c r="V162" s="38"/>
    </row>
  </sheetData>
  <mergeCells count="51">
    <mergeCell ref="A24:V24"/>
    <mergeCell ref="C25:E25"/>
    <mergeCell ref="I26:I29"/>
    <mergeCell ref="J26:J29"/>
    <mergeCell ref="K26:K29"/>
    <mergeCell ref="R25:V25"/>
    <mergeCell ref="R26:R29"/>
    <mergeCell ref="S26:S29"/>
    <mergeCell ref="T26:T29"/>
    <mergeCell ref="U26:U29"/>
    <mergeCell ref="O120:U120"/>
    <mergeCell ref="B114:V114"/>
    <mergeCell ref="B116:V116"/>
    <mergeCell ref="O118:U118"/>
    <mergeCell ref="L25:O25"/>
    <mergeCell ref="V26:V29"/>
    <mergeCell ref="N26:N29"/>
    <mergeCell ref="A25:A29"/>
    <mergeCell ref="P25:P29"/>
    <mergeCell ref="D26:E26"/>
    <mergeCell ref="G26:G29"/>
    <mergeCell ref="A17:V17"/>
    <mergeCell ref="H26:H29"/>
    <mergeCell ref="B9:V9"/>
    <mergeCell ref="F10:R13"/>
    <mergeCell ref="Q25:Q29"/>
    <mergeCell ref="F25:K25"/>
    <mergeCell ref="F26:F29"/>
    <mergeCell ref="A22:V22"/>
    <mergeCell ref="O26:O29"/>
    <mergeCell ref="B25:B29"/>
    <mergeCell ref="A19:V19"/>
    <mergeCell ref="L26:L29"/>
    <mergeCell ref="B2:F2"/>
    <mergeCell ref="B3:F4"/>
    <mergeCell ref="B5:D6"/>
    <mergeCell ref="C26:C29"/>
    <mergeCell ref="D27:D29"/>
    <mergeCell ref="E27:E29"/>
    <mergeCell ref="B7:V7"/>
    <mergeCell ref="A18:V18"/>
    <mergeCell ref="B1:D1"/>
    <mergeCell ref="B8:V8"/>
    <mergeCell ref="M26:M29"/>
    <mergeCell ref="R1:V1"/>
    <mergeCell ref="R2:V2"/>
    <mergeCell ref="A23:V23"/>
    <mergeCell ref="A21:V21"/>
    <mergeCell ref="B14:V14"/>
    <mergeCell ref="F15:R16"/>
    <mergeCell ref="A20:V20"/>
  </mergeCells>
  <printOptions horizontalCentered="1"/>
  <pageMargins left="0.3937007874015748" right="0.3937007874015748" top="0.984251968503937" bottom="0.3937007874015748" header="0.1968503937007874" footer="0.4330708661417323"/>
  <pageSetup horizontalDpi="600" verticalDpi="600" orientation="landscape" paperSize="9" scale="72" r:id="rId1"/>
  <rowBreaks count="3" manualBreakCount="3">
    <brk id="55" max="21" man="1"/>
    <brk id="80" max="21" man="1"/>
    <brk id="98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90" zoomScaleNormal="90" zoomScaleSheetLayoutView="100" workbookViewId="0" topLeftCell="A18">
      <selection activeCell="E31" sqref="E31"/>
    </sheetView>
  </sheetViews>
  <sheetFormatPr defaultColWidth="9.00390625" defaultRowHeight="12.75"/>
  <cols>
    <col min="1" max="1" width="3.625" style="1" customWidth="1"/>
    <col min="2" max="2" width="33.375" style="3" customWidth="1"/>
    <col min="3" max="4" width="6.00390625" style="1" customWidth="1"/>
    <col min="5" max="5" width="6.625" style="1" customWidth="1"/>
    <col min="6" max="6" width="6.125" style="1" customWidth="1"/>
    <col min="7" max="7" width="3.875" style="1" customWidth="1"/>
    <col min="8" max="8" width="4.125" style="1" customWidth="1"/>
    <col min="9" max="9" width="5.25390625" style="1" customWidth="1"/>
    <col min="10" max="10" width="4.625" style="1" customWidth="1"/>
    <col min="11" max="11" width="7.125" style="1" customWidth="1"/>
    <col min="12" max="16384" width="9.125" style="2" customWidth="1"/>
  </cols>
  <sheetData>
    <row r="1" spans="1:11" ht="18.75">
      <c r="A1" s="20"/>
      <c r="B1" s="20"/>
      <c r="C1" s="20"/>
      <c r="D1" s="20"/>
      <c r="E1" s="20"/>
      <c r="F1" s="20"/>
      <c r="G1" s="406" t="s">
        <v>111</v>
      </c>
      <c r="H1" s="406"/>
      <c r="I1" s="406"/>
      <c r="J1" s="406"/>
      <c r="K1" s="406"/>
    </row>
    <row r="2" spans="1:11" ht="15.75">
      <c r="A2" s="404" t="s">
        <v>110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</row>
    <row r="3" spans="1:11" ht="15.75">
      <c r="A3" s="404" t="s">
        <v>279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1:11" ht="15.75">
      <c r="A4" s="404" t="s">
        <v>277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</row>
    <row r="5" spans="1:11" ht="15.75">
      <c r="A5" s="404" t="s">
        <v>196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</row>
    <row r="6" spans="1:11" ht="15.75">
      <c r="A6" s="404" t="s">
        <v>194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</row>
    <row r="7" spans="1:11" ht="30" customHeight="1" thickBot="1">
      <c r="A7" s="409" t="s">
        <v>431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</row>
    <row r="8" spans="1:11" ht="111" thickBot="1">
      <c r="A8" s="22"/>
      <c r="B8" s="23" t="s">
        <v>52</v>
      </c>
      <c r="C8" s="24" t="s">
        <v>112</v>
      </c>
      <c r="D8" s="24" t="s">
        <v>2</v>
      </c>
      <c r="E8" s="24" t="s">
        <v>3</v>
      </c>
      <c r="F8" s="24" t="s">
        <v>113</v>
      </c>
      <c r="G8" s="24" t="s">
        <v>4</v>
      </c>
      <c r="H8" s="24" t="s">
        <v>5</v>
      </c>
      <c r="I8" s="24" t="s">
        <v>6</v>
      </c>
      <c r="J8" s="24" t="s">
        <v>7</v>
      </c>
      <c r="K8" s="25" t="s">
        <v>8</v>
      </c>
    </row>
    <row r="9" spans="1:11" ht="15.75">
      <c r="A9" s="18">
        <v>1</v>
      </c>
      <c r="B9" s="14" t="s">
        <v>75</v>
      </c>
      <c r="C9" s="13">
        <f aca="true" t="shared" si="0" ref="C9:C24">D9+E9+F9</f>
        <v>24</v>
      </c>
      <c r="D9" s="13">
        <v>8</v>
      </c>
      <c r="E9" s="13">
        <v>12</v>
      </c>
      <c r="F9" s="13">
        <v>4</v>
      </c>
      <c r="G9" s="13">
        <v>1</v>
      </c>
      <c r="H9" s="13"/>
      <c r="I9" s="13">
        <v>1</v>
      </c>
      <c r="J9" s="13"/>
      <c r="K9" s="21"/>
    </row>
    <row r="10" spans="1:11" ht="15.75">
      <c r="A10" s="18">
        <v>2</v>
      </c>
      <c r="B10" s="14" t="s">
        <v>74</v>
      </c>
      <c r="C10" s="13">
        <f>D10+E10+F10</f>
        <v>18</v>
      </c>
      <c r="D10" s="13">
        <v>8</v>
      </c>
      <c r="E10" s="13">
        <v>10</v>
      </c>
      <c r="F10" s="13"/>
      <c r="G10" s="13">
        <v>1</v>
      </c>
      <c r="H10" s="13"/>
      <c r="I10" s="13">
        <v>1</v>
      </c>
      <c r="J10" s="13"/>
      <c r="K10" s="21"/>
    </row>
    <row r="11" spans="1:11" ht="15.75">
      <c r="A11" s="18">
        <v>3</v>
      </c>
      <c r="B11" s="14" t="s">
        <v>95</v>
      </c>
      <c r="C11" s="13">
        <f t="shared" si="0"/>
        <v>12</v>
      </c>
      <c r="D11" s="13">
        <v>4</v>
      </c>
      <c r="E11" s="13">
        <v>8</v>
      </c>
      <c r="F11" s="13"/>
      <c r="G11" s="13"/>
      <c r="H11" s="13">
        <v>1</v>
      </c>
      <c r="I11" s="13">
        <v>1</v>
      </c>
      <c r="J11" s="13"/>
      <c r="K11" s="21"/>
    </row>
    <row r="12" spans="1:11" ht="15.75">
      <c r="A12" s="29">
        <v>4</v>
      </c>
      <c r="B12" s="36" t="s">
        <v>64</v>
      </c>
      <c r="C12" s="26">
        <f t="shared" si="0"/>
        <v>10</v>
      </c>
      <c r="D12" s="26">
        <v>6</v>
      </c>
      <c r="E12" s="26"/>
      <c r="F12" s="26">
        <v>4</v>
      </c>
      <c r="G12" s="26"/>
      <c r="H12" s="26">
        <v>1</v>
      </c>
      <c r="I12" s="26"/>
      <c r="J12" s="26"/>
      <c r="K12" s="30"/>
    </row>
    <row r="13" spans="1:11" ht="15.75">
      <c r="A13" s="37">
        <v>5</v>
      </c>
      <c r="B13" s="35" t="s">
        <v>31</v>
      </c>
      <c r="C13" s="13">
        <f t="shared" si="0"/>
        <v>12</v>
      </c>
      <c r="D13" s="13">
        <v>8</v>
      </c>
      <c r="E13" s="13"/>
      <c r="F13" s="13">
        <v>4</v>
      </c>
      <c r="G13" s="13"/>
      <c r="H13" s="13">
        <v>1</v>
      </c>
      <c r="I13" s="13"/>
      <c r="J13" s="13"/>
      <c r="K13" s="21"/>
    </row>
    <row r="14" spans="1:11" ht="33" customHeight="1">
      <c r="A14" s="37">
        <v>6</v>
      </c>
      <c r="B14" s="54" t="s">
        <v>197</v>
      </c>
      <c r="C14" s="13">
        <f t="shared" si="0"/>
        <v>8</v>
      </c>
      <c r="D14" s="13">
        <v>8</v>
      </c>
      <c r="E14" s="13"/>
      <c r="F14" s="13"/>
      <c r="G14" s="13"/>
      <c r="H14" s="13">
        <v>1</v>
      </c>
      <c r="I14" s="13"/>
      <c r="J14" s="13"/>
      <c r="K14" s="21"/>
    </row>
    <row r="15" spans="1:11" ht="33.75" customHeight="1" thickBot="1">
      <c r="A15" s="37">
        <v>7</v>
      </c>
      <c r="B15" s="55" t="s">
        <v>199</v>
      </c>
      <c r="C15" s="13">
        <f t="shared" si="0"/>
        <v>14</v>
      </c>
      <c r="D15" s="13">
        <v>6</v>
      </c>
      <c r="E15" s="13"/>
      <c r="F15" s="13">
        <v>8</v>
      </c>
      <c r="G15" s="13"/>
      <c r="H15" s="13">
        <v>1</v>
      </c>
      <c r="I15" s="13"/>
      <c r="J15" s="13"/>
      <c r="K15" s="21"/>
    </row>
    <row r="16" spans="1:11" ht="16.5" thickBot="1">
      <c r="A16" s="22"/>
      <c r="B16" s="27" t="s">
        <v>0</v>
      </c>
      <c r="C16" s="27">
        <f aca="true" t="shared" si="1" ref="C16:K16">SUM(C9:C15)</f>
        <v>98</v>
      </c>
      <c r="D16" s="27">
        <f t="shared" si="1"/>
        <v>48</v>
      </c>
      <c r="E16" s="27">
        <f t="shared" si="1"/>
        <v>30</v>
      </c>
      <c r="F16" s="27">
        <f t="shared" si="1"/>
        <v>20</v>
      </c>
      <c r="G16" s="27">
        <f t="shared" si="1"/>
        <v>2</v>
      </c>
      <c r="H16" s="27">
        <f t="shared" si="1"/>
        <v>5</v>
      </c>
      <c r="I16" s="27">
        <f t="shared" si="1"/>
        <v>3</v>
      </c>
      <c r="J16" s="27">
        <f t="shared" si="1"/>
        <v>0</v>
      </c>
      <c r="K16" s="28">
        <f t="shared" si="1"/>
        <v>0</v>
      </c>
    </row>
    <row r="17" spans="1:11" ht="30" customHeight="1" thickBot="1">
      <c r="A17" s="407" t="s">
        <v>432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</row>
    <row r="18" spans="1:11" ht="111" thickBot="1">
      <c r="A18" s="22"/>
      <c r="B18" s="23" t="s">
        <v>52</v>
      </c>
      <c r="C18" s="24" t="s">
        <v>112</v>
      </c>
      <c r="D18" s="24" t="s">
        <v>2</v>
      </c>
      <c r="E18" s="24" t="s">
        <v>3</v>
      </c>
      <c r="F18" s="24" t="s">
        <v>113</v>
      </c>
      <c r="G18" s="24" t="s">
        <v>4</v>
      </c>
      <c r="H18" s="24" t="s">
        <v>5</v>
      </c>
      <c r="I18" s="24" t="s">
        <v>6</v>
      </c>
      <c r="J18" s="24" t="s">
        <v>7</v>
      </c>
      <c r="K18" s="25" t="s">
        <v>8</v>
      </c>
    </row>
    <row r="19" spans="1:11" ht="15.75">
      <c r="A19" s="18">
        <v>1</v>
      </c>
      <c r="B19" s="14" t="s">
        <v>82</v>
      </c>
      <c r="C19" s="13">
        <f>D19+E19+F19</f>
        <v>22</v>
      </c>
      <c r="D19" s="13">
        <v>8</v>
      </c>
      <c r="E19" s="13">
        <v>14</v>
      </c>
      <c r="F19" s="13"/>
      <c r="G19" s="13">
        <v>1</v>
      </c>
      <c r="H19" s="13"/>
      <c r="I19" s="13"/>
      <c r="J19" s="13"/>
      <c r="K19" s="19">
        <v>1</v>
      </c>
    </row>
    <row r="20" spans="1:11" ht="15.75">
      <c r="A20" s="18">
        <v>2</v>
      </c>
      <c r="B20" s="14" t="s">
        <v>98</v>
      </c>
      <c r="C20" s="13">
        <f t="shared" si="0"/>
        <v>18</v>
      </c>
      <c r="D20" s="13">
        <v>8</v>
      </c>
      <c r="E20" s="13">
        <v>10</v>
      </c>
      <c r="F20" s="13"/>
      <c r="G20" s="13">
        <v>1</v>
      </c>
      <c r="H20" s="13"/>
      <c r="I20" s="13">
        <v>1</v>
      </c>
      <c r="J20" s="13"/>
      <c r="K20" s="21"/>
    </row>
    <row r="21" spans="1:11" ht="19.5" customHeight="1">
      <c r="A21" s="18">
        <v>3</v>
      </c>
      <c r="B21" s="35" t="s">
        <v>89</v>
      </c>
      <c r="C21" s="13">
        <f t="shared" si="0"/>
        <v>10</v>
      </c>
      <c r="D21" s="13">
        <v>4</v>
      </c>
      <c r="E21" s="13">
        <v>6</v>
      </c>
      <c r="F21" s="13"/>
      <c r="G21" s="13"/>
      <c r="H21" s="13">
        <v>1</v>
      </c>
      <c r="I21" s="13"/>
      <c r="J21" s="13"/>
      <c r="K21" s="21"/>
    </row>
    <row r="22" spans="1:11" ht="15.75">
      <c r="A22" s="18">
        <v>4</v>
      </c>
      <c r="B22" s="16" t="s">
        <v>97</v>
      </c>
      <c r="C22" s="15">
        <f>D22+E22+F22</f>
        <v>18</v>
      </c>
      <c r="D22" s="15">
        <v>10</v>
      </c>
      <c r="E22" s="15">
        <v>8</v>
      </c>
      <c r="F22" s="15"/>
      <c r="G22" s="15">
        <v>1</v>
      </c>
      <c r="H22" s="15"/>
      <c r="I22" s="15"/>
      <c r="J22" s="15"/>
      <c r="K22" s="34">
        <v>1</v>
      </c>
    </row>
    <row r="23" spans="1:11" ht="31.5">
      <c r="A23" s="18">
        <v>5</v>
      </c>
      <c r="B23" s="14" t="s">
        <v>83</v>
      </c>
      <c r="C23" s="13">
        <f>D23+E23+F23</f>
        <v>16</v>
      </c>
      <c r="D23" s="13">
        <v>8</v>
      </c>
      <c r="E23" s="13">
        <v>8</v>
      </c>
      <c r="F23" s="13"/>
      <c r="G23" s="13">
        <v>1</v>
      </c>
      <c r="H23" s="13"/>
      <c r="I23" s="13">
        <v>1</v>
      </c>
      <c r="J23" s="13"/>
      <c r="K23" s="21"/>
    </row>
    <row r="24" spans="1:11" ht="49.5" customHeight="1" thickBot="1">
      <c r="A24" s="18">
        <v>6</v>
      </c>
      <c r="B24" s="55" t="s">
        <v>198</v>
      </c>
      <c r="C24" s="13">
        <f t="shared" si="0"/>
        <v>16</v>
      </c>
      <c r="D24" s="13">
        <v>6</v>
      </c>
      <c r="E24" s="13"/>
      <c r="F24" s="13">
        <v>10</v>
      </c>
      <c r="G24" s="13"/>
      <c r="H24" s="13">
        <v>1</v>
      </c>
      <c r="I24" s="13"/>
      <c r="J24" s="13"/>
      <c r="K24" s="21"/>
    </row>
    <row r="25" spans="1:11" ht="16.5" thickBot="1">
      <c r="A25" s="22"/>
      <c r="B25" s="27" t="s">
        <v>0</v>
      </c>
      <c r="C25" s="27">
        <f aca="true" t="shared" si="2" ref="C25:K25">SUM(C19:C24)</f>
        <v>100</v>
      </c>
      <c r="D25" s="27">
        <f t="shared" si="2"/>
        <v>44</v>
      </c>
      <c r="E25" s="27">
        <f t="shared" si="2"/>
        <v>46</v>
      </c>
      <c r="F25" s="27">
        <f t="shared" si="2"/>
        <v>10</v>
      </c>
      <c r="G25" s="27">
        <f t="shared" si="2"/>
        <v>4</v>
      </c>
      <c r="H25" s="27">
        <f t="shared" si="2"/>
        <v>2</v>
      </c>
      <c r="I25" s="27">
        <f t="shared" si="2"/>
        <v>2</v>
      </c>
      <c r="J25" s="27">
        <f t="shared" si="2"/>
        <v>0</v>
      </c>
      <c r="K25" s="28">
        <f t="shared" si="2"/>
        <v>2</v>
      </c>
    </row>
    <row r="26" spans="1:11" ht="15.75">
      <c r="A26" s="12"/>
      <c r="B26" s="32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C28" s="3"/>
      <c r="D28" s="3"/>
      <c r="E28" s="3"/>
      <c r="F28" s="3"/>
      <c r="G28" s="3"/>
      <c r="H28" s="3"/>
      <c r="I28" s="3"/>
      <c r="J28" s="3"/>
      <c r="K28" s="3"/>
    </row>
  </sheetData>
  <mergeCells count="8">
    <mergeCell ref="G1:K1"/>
    <mergeCell ref="A2:K2"/>
    <mergeCell ref="A3:K3"/>
    <mergeCell ref="A6:K6"/>
    <mergeCell ref="A7:K7"/>
    <mergeCell ref="A17:K17"/>
    <mergeCell ref="A4:K4"/>
    <mergeCell ref="A5:K5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35"/>
  <sheetViews>
    <sheetView view="pageBreakPreview" zoomScaleSheetLayoutView="100" workbookViewId="0" topLeftCell="A4">
      <selection activeCell="M34" sqref="M34:R34"/>
    </sheetView>
  </sheetViews>
  <sheetFormatPr defaultColWidth="2.625" defaultRowHeight="12.75"/>
  <cols>
    <col min="1" max="1" width="2.375" style="0" customWidth="1"/>
    <col min="2" max="2" width="4.00390625" style="0" customWidth="1"/>
    <col min="3" max="3" width="3.375" style="0" customWidth="1"/>
    <col min="4" max="4" width="4.125" style="0" customWidth="1"/>
    <col min="5" max="5" width="3.625" style="0" customWidth="1"/>
    <col min="6" max="6" width="3.125" style="0" customWidth="1"/>
    <col min="7" max="8" width="3.00390625" style="0" customWidth="1"/>
    <col min="9" max="9" width="2.875" style="0" customWidth="1"/>
    <col min="10" max="10" width="3.125" style="0" customWidth="1"/>
    <col min="11" max="11" width="4.00390625" style="0" customWidth="1"/>
    <col min="12" max="12" width="3.125" style="0" customWidth="1"/>
    <col min="13" max="15" width="2.875" style="0" customWidth="1"/>
    <col min="16" max="16" width="3.625" style="0" customWidth="1"/>
    <col min="17" max="17" width="3.125" style="0" customWidth="1"/>
    <col min="18" max="18" width="2.75390625" style="0" customWidth="1"/>
    <col min="19" max="19" width="3.00390625" style="0" customWidth="1"/>
    <col min="20" max="20" width="2.625" style="0" customWidth="1"/>
    <col min="21" max="22" width="2.75390625" style="0" customWidth="1"/>
    <col min="23" max="23" width="3.625" style="0" customWidth="1"/>
    <col min="24" max="24" width="3.00390625" style="0" customWidth="1"/>
    <col min="25" max="26" width="3.125" style="0" customWidth="1"/>
    <col min="27" max="27" width="2.375" style="0" customWidth="1"/>
    <col min="28" max="28" width="3.00390625" style="0" customWidth="1"/>
    <col min="29" max="29" width="4.25390625" style="0" customWidth="1"/>
    <col min="30" max="30" width="2.375" style="0" customWidth="1"/>
    <col min="31" max="31" width="2.75390625" style="0" customWidth="1"/>
    <col min="32" max="38" width="2.375" style="0" customWidth="1"/>
    <col min="39" max="39" width="3.00390625" style="0" customWidth="1"/>
    <col min="40" max="42" width="2.375" style="0" customWidth="1"/>
    <col min="43" max="44" width="3.00390625" style="0" customWidth="1"/>
    <col min="45" max="45" width="3.25390625" style="0" customWidth="1"/>
    <col min="46" max="46" width="2.375" style="0" customWidth="1"/>
    <col min="47" max="47" width="3.125" style="0" customWidth="1"/>
    <col min="48" max="50" width="2.375" style="0" customWidth="1"/>
    <col min="51" max="51" width="3.125" style="0" customWidth="1"/>
    <col min="52" max="53" width="2.375" style="0" customWidth="1"/>
    <col min="63" max="63" width="4.125" style="0" bestFit="1" customWidth="1"/>
  </cols>
  <sheetData>
    <row r="1" spans="2:55" ht="31.5" customHeight="1">
      <c r="B1" s="454" t="s">
        <v>200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5" t="s">
        <v>12</v>
      </c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5"/>
      <c r="AT1" s="455"/>
      <c r="AU1" s="455"/>
      <c r="AV1" s="456" t="s">
        <v>201</v>
      </c>
      <c r="AW1" s="456"/>
      <c r="AX1" s="456"/>
      <c r="AY1" s="456"/>
      <c r="AZ1" s="456"/>
      <c r="BA1" s="456"/>
      <c r="BB1" s="211"/>
      <c r="BC1" s="211"/>
    </row>
    <row r="2" spans="2:53" ht="32.25" customHeight="1">
      <c r="B2" s="457" t="s">
        <v>202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8" t="s">
        <v>203</v>
      </c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M2" s="458"/>
      <c r="AN2" s="458"/>
      <c r="AO2" s="458"/>
      <c r="AP2" s="458"/>
      <c r="AQ2" s="458"/>
      <c r="AR2" s="458"/>
      <c r="AS2" s="458"/>
      <c r="AT2" s="458"/>
      <c r="AU2" s="458"/>
      <c r="AV2" s="459" t="s">
        <v>204</v>
      </c>
      <c r="AW2" s="459"/>
      <c r="AX2" s="459"/>
      <c r="AY2" s="459"/>
      <c r="AZ2" s="459"/>
      <c r="BA2" s="459"/>
    </row>
    <row r="3" spans="2:17" ht="12.75">
      <c r="B3" s="449" t="s">
        <v>205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212"/>
      <c r="O3" s="212"/>
      <c r="P3" s="212"/>
      <c r="Q3" s="212"/>
    </row>
    <row r="4" spans="2:53" ht="27.75" customHeight="1">
      <c r="B4" s="213"/>
      <c r="C4" s="213"/>
      <c r="D4" s="213"/>
      <c r="E4" s="450"/>
      <c r="F4" s="450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451"/>
      <c r="AO4" s="451"/>
      <c r="AP4" s="451"/>
      <c r="AQ4" s="451"/>
      <c r="AR4" s="451"/>
      <c r="AS4" s="451"/>
      <c r="AT4" s="451"/>
      <c r="AV4" s="452" t="s">
        <v>206</v>
      </c>
      <c r="AW4" s="452"/>
      <c r="AX4" s="452"/>
      <c r="AY4" s="452"/>
      <c r="AZ4" s="452"/>
      <c r="BA4" s="452"/>
    </row>
    <row r="5" spans="2:53" ht="12.75">
      <c r="B5" s="213"/>
      <c r="C5" s="213"/>
      <c r="D5" s="213"/>
      <c r="E5" s="214"/>
      <c r="F5" s="214"/>
      <c r="G5" s="213"/>
      <c r="H5" s="213"/>
      <c r="I5" s="213"/>
      <c r="J5" s="213"/>
      <c r="K5" s="213"/>
      <c r="L5" s="213"/>
      <c r="M5" s="213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3"/>
      <c r="AV5" s="213"/>
      <c r="AW5" s="213"/>
      <c r="AX5" s="213"/>
      <c r="AY5" s="213"/>
      <c r="AZ5" s="213"/>
      <c r="BA5" s="213"/>
    </row>
    <row r="6" spans="1:53" ht="23.25">
      <c r="A6" s="453" t="s">
        <v>207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</row>
    <row r="7" spans="1:53" ht="15.75">
      <c r="A7" s="446" t="s">
        <v>208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</row>
    <row r="8" spans="1:53" ht="15.75">
      <c r="A8" s="446" t="s">
        <v>209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</row>
    <row r="9" spans="1:53" ht="15.75">
      <c r="A9" s="446" t="s">
        <v>194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</row>
    <row r="10" spans="1:53" ht="15.75">
      <c r="A10" s="447" t="s">
        <v>15</v>
      </c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  <c r="AZ10" s="447"/>
      <c r="BA10" s="447"/>
    </row>
    <row r="11" spans="1:53" ht="24.75" customHeight="1">
      <c r="A11" s="448" t="s">
        <v>210</v>
      </c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48"/>
      <c r="AX11" s="448"/>
      <c r="AY11" s="448"/>
      <c r="AZ11" s="448"/>
      <c r="BA11" s="448"/>
    </row>
    <row r="12" spans="1:53" ht="24.75" customHeight="1">
      <c r="A12" s="443" t="s">
        <v>211</v>
      </c>
      <c r="B12" s="434" t="s">
        <v>212</v>
      </c>
      <c r="C12" s="434"/>
      <c r="D12" s="434"/>
      <c r="E12" s="434"/>
      <c r="F12" s="438" t="s">
        <v>213</v>
      </c>
      <c r="G12" s="434" t="s">
        <v>214</v>
      </c>
      <c r="H12" s="434"/>
      <c r="I12" s="434"/>
      <c r="J12" s="438" t="s">
        <v>215</v>
      </c>
      <c r="K12" s="431" t="s">
        <v>216</v>
      </c>
      <c r="L12" s="432"/>
      <c r="M12" s="432"/>
      <c r="N12" s="433"/>
      <c r="O12" s="438" t="s">
        <v>217</v>
      </c>
      <c r="P12" s="434" t="s">
        <v>218</v>
      </c>
      <c r="Q12" s="434"/>
      <c r="R12" s="434"/>
      <c r="S12" s="438" t="s">
        <v>219</v>
      </c>
      <c r="T12" s="431" t="s">
        <v>220</v>
      </c>
      <c r="U12" s="432"/>
      <c r="V12" s="432"/>
      <c r="W12" s="433"/>
      <c r="X12" s="440" t="s">
        <v>221</v>
      </c>
      <c r="Y12" s="441"/>
      <c r="Z12" s="441"/>
      <c r="AA12" s="442"/>
      <c r="AB12" s="438" t="s">
        <v>222</v>
      </c>
      <c r="AC12" s="434" t="s">
        <v>223</v>
      </c>
      <c r="AD12" s="434"/>
      <c r="AE12" s="434"/>
      <c r="AF12" s="438" t="s">
        <v>219</v>
      </c>
      <c r="AG12" s="434" t="s">
        <v>224</v>
      </c>
      <c r="AH12" s="434"/>
      <c r="AI12" s="434"/>
      <c r="AJ12" s="438" t="s">
        <v>225</v>
      </c>
      <c r="AK12" s="434" t="s">
        <v>226</v>
      </c>
      <c r="AL12" s="434"/>
      <c r="AM12" s="434"/>
      <c r="AN12" s="434"/>
      <c r="AO12" s="438" t="s">
        <v>227</v>
      </c>
      <c r="AP12" s="434" t="s">
        <v>228</v>
      </c>
      <c r="AQ12" s="434"/>
      <c r="AR12" s="434"/>
      <c r="AS12" s="438" t="s">
        <v>229</v>
      </c>
      <c r="AT12" s="431" t="s">
        <v>230</v>
      </c>
      <c r="AU12" s="432"/>
      <c r="AV12" s="432"/>
      <c r="AW12" s="433"/>
      <c r="AX12" s="434" t="s">
        <v>231</v>
      </c>
      <c r="AY12" s="434"/>
      <c r="AZ12" s="434"/>
      <c r="BA12" s="434"/>
    </row>
    <row r="13" spans="1:53" ht="38.25" customHeight="1">
      <c r="A13" s="444"/>
      <c r="B13" s="215" t="s">
        <v>232</v>
      </c>
      <c r="C13" s="215" t="s">
        <v>233</v>
      </c>
      <c r="D13" s="215" t="s">
        <v>234</v>
      </c>
      <c r="E13" s="215" t="s">
        <v>235</v>
      </c>
      <c r="F13" s="439"/>
      <c r="G13" s="215" t="s">
        <v>236</v>
      </c>
      <c r="H13" s="215" t="s">
        <v>237</v>
      </c>
      <c r="I13" s="215" t="s">
        <v>238</v>
      </c>
      <c r="J13" s="439"/>
      <c r="K13" s="215" t="s">
        <v>239</v>
      </c>
      <c r="L13" s="215" t="s">
        <v>240</v>
      </c>
      <c r="M13" s="215" t="s">
        <v>241</v>
      </c>
      <c r="N13" s="215" t="s">
        <v>242</v>
      </c>
      <c r="O13" s="439"/>
      <c r="P13" s="215" t="s">
        <v>233</v>
      </c>
      <c r="Q13" s="215" t="s">
        <v>234</v>
      </c>
      <c r="R13" s="215" t="s">
        <v>235</v>
      </c>
      <c r="S13" s="439"/>
      <c r="T13" s="215" t="s">
        <v>243</v>
      </c>
      <c r="U13" s="215" t="s">
        <v>244</v>
      </c>
      <c r="V13" s="215" t="s">
        <v>245</v>
      </c>
      <c r="W13" s="216" t="s">
        <v>246</v>
      </c>
      <c r="X13" s="215" t="s">
        <v>247</v>
      </c>
      <c r="Y13" s="215" t="s">
        <v>248</v>
      </c>
      <c r="Z13" s="215" t="s">
        <v>249</v>
      </c>
      <c r="AA13" s="215" t="s">
        <v>250</v>
      </c>
      <c r="AB13" s="439"/>
      <c r="AC13" s="215" t="s">
        <v>233</v>
      </c>
      <c r="AD13" s="215" t="s">
        <v>234</v>
      </c>
      <c r="AE13" s="215" t="s">
        <v>235</v>
      </c>
      <c r="AF13" s="439"/>
      <c r="AG13" s="215" t="s">
        <v>243</v>
      </c>
      <c r="AH13" s="215" t="s">
        <v>244</v>
      </c>
      <c r="AI13" s="215" t="s">
        <v>245</v>
      </c>
      <c r="AJ13" s="439"/>
      <c r="AK13" s="215" t="s">
        <v>239</v>
      </c>
      <c r="AL13" s="215" t="s">
        <v>240</v>
      </c>
      <c r="AM13" s="215" t="s">
        <v>241</v>
      </c>
      <c r="AN13" s="215" t="s">
        <v>242</v>
      </c>
      <c r="AO13" s="439"/>
      <c r="AP13" s="215" t="s">
        <v>251</v>
      </c>
      <c r="AQ13" s="215" t="s">
        <v>252</v>
      </c>
      <c r="AR13" s="215" t="s">
        <v>253</v>
      </c>
      <c r="AS13" s="439"/>
      <c r="AT13" s="215" t="s">
        <v>243</v>
      </c>
      <c r="AU13" s="215" t="s">
        <v>244</v>
      </c>
      <c r="AV13" s="215" t="s">
        <v>245</v>
      </c>
      <c r="AW13" s="216" t="s">
        <v>246</v>
      </c>
      <c r="AX13" s="215" t="s">
        <v>247</v>
      </c>
      <c r="AY13" s="215" t="s">
        <v>248</v>
      </c>
      <c r="AZ13" s="215" t="s">
        <v>249</v>
      </c>
      <c r="BA13" s="215" t="s">
        <v>250</v>
      </c>
    </row>
    <row r="14" spans="1:53" ht="18.75" customHeight="1">
      <c r="A14" s="445"/>
      <c r="B14" s="217">
        <v>1</v>
      </c>
      <c r="C14" s="217">
        <v>2</v>
      </c>
      <c r="D14" s="217">
        <v>3</v>
      </c>
      <c r="E14" s="217">
        <v>4</v>
      </c>
      <c r="F14" s="217">
        <v>5</v>
      </c>
      <c r="G14" s="217">
        <v>6</v>
      </c>
      <c r="H14" s="217">
        <v>7</v>
      </c>
      <c r="I14" s="217">
        <v>8</v>
      </c>
      <c r="J14" s="217">
        <v>9</v>
      </c>
      <c r="K14" s="217">
        <v>10</v>
      </c>
      <c r="L14" s="217">
        <v>11</v>
      </c>
      <c r="M14" s="217">
        <v>12</v>
      </c>
      <c r="N14" s="217">
        <v>13</v>
      </c>
      <c r="O14" s="217">
        <v>14</v>
      </c>
      <c r="P14" s="217">
        <v>15</v>
      </c>
      <c r="Q14" s="217">
        <v>16</v>
      </c>
      <c r="R14" s="217">
        <v>17</v>
      </c>
      <c r="S14" s="217">
        <v>18</v>
      </c>
      <c r="T14" s="217">
        <v>19</v>
      </c>
      <c r="U14" s="217">
        <v>20</v>
      </c>
      <c r="V14" s="217">
        <v>21</v>
      </c>
      <c r="W14" s="217">
        <v>22</v>
      </c>
      <c r="X14" s="217">
        <v>23</v>
      </c>
      <c r="Y14" s="217">
        <v>24</v>
      </c>
      <c r="Z14" s="217">
        <v>25</v>
      </c>
      <c r="AA14" s="217">
        <v>26</v>
      </c>
      <c r="AB14" s="217">
        <v>27</v>
      </c>
      <c r="AC14" s="217">
        <v>28</v>
      </c>
      <c r="AD14" s="217">
        <v>29</v>
      </c>
      <c r="AE14" s="217">
        <v>30</v>
      </c>
      <c r="AF14" s="217">
        <v>31</v>
      </c>
      <c r="AG14" s="217">
        <v>32</v>
      </c>
      <c r="AH14" s="217">
        <v>33</v>
      </c>
      <c r="AI14" s="217">
        <v>34</v>
      </c>
      <c r="AJ14" s="217">
        <v>35</v>
      </c>
      <c r="AK14" s="217">
        <v>36</v>
      </c>
      <c r="AL14" s="217">
        <v>37</v>
      </c>
      <c r="AM14" s="217">
        <v>38</v>
      </c>
      <c r="AN14" s="217">
        <v>39</v>
      </c>
      <c r="AO14" s="217">
        <v>40</v>
      </c>
      <c r="AP14" s="217">
        <v>41</v>
      </c>
      <c r="AQ14" s="217">
        <v>42</v>
      </c>
      <c r="AR14" s="217">
        <v>43</v>
      </c>
      <c r="AS14" s="217">
        <v>44</v>
      </c>
      <c r="AT14" s="217">
        <v>45</v>
      </c>
      <c r="AU14" s="217">
        <v>46</v>
      </c>
      <c r="AV14" s="217">
        <v>47</v>
      </c>
      <c r="AW14" s="217">
        <v>48</v>
      </c>
      <c r="AX14" s="217">
        <v>49</v>
      </c>
      <c r="AY14" s="217">
        <v>50</v>
      </c>
      <c r="AZ14" s="217">
        <v>51</v>
      </c>
      <c r="BA14" s="217">
        <v>52</v>
      </c>
    </row>
    <row r="15" spans="1:53" s="213" customFormat="1" ht="12.75">
      <c r="A15" s="218">
        <v>1</v>
      </c>
      <c r="B15" s="219" t="s">
        <v>254</v>
      </c>
      <c r="C15" s="219" t="s">
        <v>254</v>
      </c>
      <c r="D15" s="219" t="s">
        <v>254</v>
      </c>
      <c r="E15" s="219" t="s">
        <v>254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 t="s">
        <v>255</v>
      </c>
      <c r="T15" s="219" t="s">
        <v>255</v>
      </c>
      <c r="U15" s="219" t="s">
        <v>256</v>
      </c>
      <c r="V15" s="219" t="s">
        <v>256</v>
      </c>
      <c r="W15" s="219" t="s">
        <v>256</v>
      </c>
      <c r="X15" s="219" t="s">
        <v>256</v>
      </c>
      <c r="Y15" s="219"/>
      <c r="Z15" s="219"/>
      <c r="AA15" s="219"/>
      <c r="AB15" s="219"/>
      <c r="AC15" s="220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 t="s">
        <v>256</v>
      </c>
      <c r="AQ15" s="219" t="s">
        <v>256</v>
      </c>
      <c r="AR15" s="219" t="s">
        <v>256</v>
      </c>
      <c r="AS15" s="219" t="s">
        <v>256</v>
      </c>
      <c r="AT15" s="219" t="s">
        <v>255</v>
      </c>
      <c r="AU15" s="219" t="s">
        <v>255</v>
      </c>
      <c r="AV15" s="219" t="s">
        <v>255</v>
      </c>
      <c r="AW15" s="219" t="s">
        <v>255</v>
      </c>
      <c r="AX15" s="219" t="s">
        <v>255</v>
      </c>
      <c r="AY15" s="219" t="s">
        <v>255</v>
      </c>
      <c r="AZ15" s="219" t="s">
        <v>255</v>
      </c>
      <c r="BA15" s="219" t="s">
        <v>255</v>
      </c>
    </row>
    <row r="16" spans="1:53" s="213" customFormat="1" ht="12.75">
      <c r="A16" s="218">
        <v>2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 t="s">
        <v>255</v>
      </c>
      <c r="T16" s="219" t="s">
        <v>255</v>
      </c>
      <c r="U16" s="219" t="s">
        <v>256</v>
      </c>
      <c r="V16" s="219" t="s">
        <v>256</v>
      </c>
      <c r="W16" s="219" t="s">
        <v>256</v>
      </c>
      <c r="X16" s="219" t="s">
        <v>256</v>
      </c>
      <c r="Y16" s="219"/>
      <c r="Z16" s="219"/>
      <c r="AA16" s="219"/>
      <c r="AB16" s="219"/>
      <c r="AC16" s="221"/>
      <c r="AD16" s="221"/>
      <c r="AE16" s="221"/>
      <c r="AF16" s="221"/>
      <c r="AG16" s="220"/>
      <c r="AH16" s="220"/>
      <c r="AI16" s="220"/>
      <c r="AJ16" s="220"/>
      <c r="AK16" s="220"/>
      <c r="AL16" s="221"/>
      <c r="AM16" s="219"/>
      <c r="AN16" s="219"/>
      <c r="AO16" s="219"/>
      <c r="AP16" s="219" t="s">
        <v>256</v>
      </c>
      <c r="AQ16" s="219" t="s">
        <v>256</v>
      </c>
      <c r="AR16" s="219" t="s">
        <v>256</v>
      </c>
      <c r="AS16" s="219" t="s">
        <v>256</v>
      </c>
      <c r="AT16" s="221" t="s">
        <v>255</v>
      </c>
      <c r="AU16" s="221" t="s">
        <v>255</v>
      </c>
      <c r="AV16" s="221" t="s">
        <v>255</v>
      </c>
      <c r="AW16" s="221" t="s">
        <v>255</v>
      </c>
      <c r="AX16" s="221" t="s">
        <v>255</v>
      </c>
      <c r="AY16" s="221" t="s">
        <v>255</v>
      </c>
      <c r="AZ16" s="221" t="s">
        <v>255</v>
      </c>
      <c r="BA16" s="221" t="s">
        <v>255</v>
      </c>
    </row>
    <row r="17" spans="1:53" ht="12.75">
      <c r="A17" s="218">
        <v>3</v>
      </c>
      <c r="B17" s="220"/>
      <c r="C17" s="219"/>
      <c r="D17" s="219"/>
      <c r="E17" s="219"/>
      <c r="F17" s="219"/>
      <c r="G17" s="219"/>
      <c r="H17" s="219"/>
      <c r="I17" s="220"/>
      <c r="J17" s="219"/>
      <c r="K17" s="219"/>
      <c r="L17" s="219"/>
      <c r="M17" s="219"/>
      <c r="N17" s="219"/>
      <c r="O17" s="219"/>
      <c r="P17" s="219" t="s">
        <v>257</v>
      </c>
      <c r="Q17" s="219" t="s">
        <v>257</v>
      </c>
      <c r="R17" s="219" t="s">
        <v>257</v>
      </c>
      <c r="S17" s="219" t="s">
        <v>255</v>
      </c>
      <c r="T17" s="219" t="s">
        <v>255</v>
      </c>
      <c r="U17" s="219" t="s">
        <v>256</v>
      </c>
      <c r="V17" s="219" t="s">
        <v>256</v>
      </c>
      <c r="W17" s="219" t="s">
        <v>256</v>
      </c>
      <c r="X17" s="219" t="s">
        <v>256</v>
      </c>
      <c r="Y17" s="219"/>
      <c r="Z17" s="219"/>
      <c r="AA17" s="219"/>
      <c r="AB17" s="220"/>
      <c r="AC17" s="220"/>
      <c r="AD17" s="220"/>
      <c r="AE17" s="219"/>
      <c r="AF17" s="219"/>
      <c r="AG17" s="219"/>
      <c r="AH17" s="219"/>
      <c r="AI17" s="219"/>
      <c r="AJ17" s="219"/>
      <c r="AK17" s="219"/>
      <c r="AL17" s="219"/>
      <c r="AM17" s="219" t="s">
        <v>258</v>
      </c>
      <c r="AN17" s="219" t="s">
        <v>258</v>
      </c>
      <c r="AO17" s="219" t="s">
        <v>258</v>
      </c>
      <c r="AP17" s="219" t="s">
        <v>256</v>
      </c>
      <c r="AQ17" s="219" t="s">
        <v>256</v>
      </c>
      <c r="AR17" s="219" t="s">
        <v>256</v>
      </c>
      <c r="AS17" s="219" t="s">
        <v>256</v>
      </c>
      <c r="AT17" s="221" t="s">
        <v>255</v>
      </c>
      <c r="AU17" s="221" t="s">
        <v>255</v>
      </c>
      <c r="AV17" s="221" t="s">
        <v>255</v>
      </c>
      <c r="AW17" s="221" t="s">
        <v>255</v>
      </c>
      <c r="AX17" s="221" t="s">
        <v>255</v>
      </c>
      <c r="AY17" s="221" t="s">
        <v>255</v>
      </c>
      <c r="AZ17" s="221" t="s">
        <v>255</v>
      </c>
      <c r="BA17" s="221" t="s">
        <v>255</v>
      </c>
    </row>
    <row r="18" spans="1:53" ht="12.75">
      <c r="A18" s="218">
        <v>4</v>
      </c>
      <c r="B18" s="220"/>
      <c r="C18" s="219"/>
      <c r="D18" s="219"/>
      <c r="E18" s="219"/>
      <c r="F18" s="219"/>
      <c r="G18" s="219"/>
      <c r="H18" s="219"/>
      <c r="I18" s="220"/>
      <c r="J18" s="219"/>
      <c r="K18" s="219"/>
      <c r="L18" s="219"/>
      <c r="M18" s="219"/>
      <c r="N18" s="219"/>
      <c r="O18" s="219" t="s">
        <v>256</v>
      </c>
      <c r="P18" s="219" t="s">
        <v>256</v>
      </c>
      <c r="Q18" s="219" t="s">
        <v>256</v>
      </c>
      <c r="R18" s="219" t="s">
        <v>256</v>
      </c>
      <c r="S18" s="219" t="s">
        <v>255</v>
      </c>
      <c r="T18" s="219" t="s">
        <v>255</v>
      </c>
      <c r="U18" s="220"/>
      <c r="V18" s="220"/>
      <c r="W18" s="220"/>
      <c r="X18" s="219"/>
      <c r="Y18" s="219"/>
      <c r="Z18" s="219"/>
      <c r="AA18" s="219"/>
      <c r="AB18" s="220"/>
      <c r="AC18" s="220"/>
      <c r="AD18" s="220"/>
      <c r="AE18" s="219"/>
      <c r="AF18" s="219"/>
      <c r="AG18" s="219"/>
      <c r="AH18" s="219"/>
      <c r="AI18" s="219"/>
      <c r="AJ18" s="219"/>
      <c r="AK18" s="219"/>
      <c r="AL18" s="221" t="s">
        <v>259</v>
      </c>
      <c r="AM18" s="219" t="s">
        <v>259</v>
      </c>
      <c r="AN18" s="219" t="s">
        <v>259</v>
      </c>
      <c r="AO18" s="219" t="s">
        <v>259</v>
      </c>
      <c r="AP18" s="219" t="s">
        <v>256</v>
      </c>
      <c r="AQ18" s="219" t="s">
        <v>256</v>
      </c>
      <c r="AR18" s="219" t="s">
        <v>256</v>
      </c>
      <c r="AS18" s="219" t="s">
        <v>256</v>
      </c>
      <c r="AT18" s="221" t="s">
        <v>255</v>
      </c>
      <c r="AU18" s="221" t="s">
        <v>255</v>
      </c>
      <c r="AV18" s="221" t="s">
        <v>255</v>
      </c>
      <c r="AW18" s="221" t="s">
        <v>255</v>
      </c>
      <c r="AX18" s="221" t="s">
        <v>255</v>
      </c>
      <c r="AY18" s="221" t="s">
        <v>255</v>
      </c>
      <c r="AZ18" s="221" t="s">
        <v>255</v>
      </c>
      <c r="BA18" s="221" t="s">
        <v>255</v>
      </c>
    </row>
    <row r="19" spans="1:53" ht="12.75">
      <c r="A19" s="218">
        <v>5</v>
      </c>
      <c r="B19" s="219"/>
      <c r="C19" s="219"/>
      <c r="D19" s="219"/>
      <c r="E19" s="219"/>
      <c r="F19" s="219"/>
      <c r="G19" s="221"/>
      <c r="H19" s="221"/>
      <c r="I19" s="221"/>
      <c r="J19" s="221"/>
      <c r="K19" s="221"/>
      <c r="L19" s="221"/>
      <c r="M19" s="221"/>
      <c r="N19" s="221"/>
      <c r="O19" s="219"/>
      <c r="P19" s="219"/>
      <c r="Q19" s="219"/>
      <c r="R19" s="219"/>
      <c r="S19" s="219" t="s">
        <v>255</v>
      </c>
      <c r="T19" s="219" t="s">
        <v>255</v>
      </c>
      <c r="U19" s="219"/>
      <c r="V19" s="219"/>
      <c r="W19" s="219" t="s">
        <v>256</v>
      </c>
      <c r="X19" s="219" t="s">
        <v>256</v>
      </c>
      <c r="Y19" s="219" t="s">
        <v>256</v>
      </c>
      <c r="Z19" s="219" t="s">
        <v>256</v>
      </c>
      <c r="AA19" s="219" t="s">
        <v>260</v>
      </c>
      <c r="AB19" s="219" t="s">
        <v>260</v>
      </c>
      <c r="AC19" s="219" t="s">
        <v>260</v>
      </c>
      <c r="AD19" s="219" t="s">
        <v>260</v>
      </c>
      <c r="AE19" s="219" t="s">
        <v>260</v>
      </c>
      <c r="AF19" s="219" t="s">
        <v>260</v>
      </c>
      <c r="AG19" s="219" t="s">
        <v>260</v>
      </c>
      <c r="AH19" s="219" t="s">
        <v>260</v>
      </c>
      <c r="AI19" s="219" t="s">
        <v>261</v>
      </c>
      <c r="AJ19" s="219" t="s">
        <v>261</v>
      </c>
      <c r="AK19" s="219" t="s">
        <v>261</v>
      </c>
      <c r="AL19" s="219" t="s">
        <v>261</v>
      </c>
      <c r="AM19" s="221" t="s">
        <v>262</v>
      </c>
      <c r="AN19" s="219" t="s">
        <v>262</v>
      </c>
      <c r="AO19" s="219" t="s">
        <v>262</v>
      </c>
      <c r="AP19" s="219" t="s">
        <v>262</v>
      </c>
      <c r="AQ19" s="219" t="s">
        <v>255</v>
      </c>
      <c r="AR19" s="219" t="s">
        <v>255</v>
      </c>
      <c r="AS19" s="219" t="s">
        <v>255</v>
      </c>
      <c r="AT19" s="219" t="s">
        <v>255</v>
      </c>
      <c r="AU19" s="219" t="s">
        <v>255</v>
      </c>
      <c r="AV19" s="219" t="s">
        <v>255</v>
      </c>
      <c r="AW19" s="219" t="s">
        <v>255</v>
      </c>
      <c r="AX19" s="219" t="s">
        <v>255</v>
      </c>
      <c r="AY19" s="219" t="s">
        <v>254</v>
      </c>
      <c r="AZ19" s="219" t="s">
        <v>254</v>
      </c>
      <c r="BA19" s="219" t="s">
        <v>254</v>
      </c>
    </row>
    <row r="20" spans="1:53" ht="12.75">
      <c r="A20" s="222"/>
      <c r="B20" s="223"/>
      <c r="C20" s="223"/>
      <c r="D20" s="223"/>
      <c r="E20" s="223"/>
      <c r="F20" s="223"/>
      <c r="G20" s="223"/>
      <c r="H20" s="223"/>
      <c r="I20" s="224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4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</row>
    <row r="21" spans="3:53" ht="12.75" customHeight="1">
      <c r="C21" s="225"/>
      <c r="D21" s="435" t="s">
        <v>263</v>
      </c>
      <c r="E21" s="436"/>
      <c r="F21" s="436"/>
      <c r="G21" s="436"/>
      <c r="H21" s="436"/>
      <c r="I21" s="436"/>
      <c r="J21" s="436"/>
      <c r="K21" s="436"/>
      <c r="L21" s="436"/>
      <c r="M21" s="436"/>
      <c r="N21" s="227"/>
      <c r="O21" s="227"/>
      <c r="P21" s="228"/>
      <c r="Q21" s="229"/>
      <c r="R21" s="229"/>
      <c r="T21" s="230" t="s">
        <v>255</v>
      </c>
      <c r="U21" s="435" t="s">
        <v>264</v>
      </c>
      <c r="V21" s="437"/>
      <c r="W21" s="437"/>
      <c r="X21" s="437"/>
      <c r="Y21" s="437"/>
      <c r="Z21" s="231"/>
      <c r="AA21" s="232"/>
      <c r="AB21" s="230" t="s">
        <v>257</v>
      </c>
      <c r="AC21" s="233" t="s">
        <v>181</v>
      </c>
      <c r="AD21" s="231"/>
      <c r="AE21" s="231"/>
      <c r="AF21" s="231"/>
      <c r="AG21" s="231"/>
      <c r="AH21" s="231"/>
      <c r="AI21" s="231"/>
      <c r="AJ21" s="231"/>
      <c r="AK21" s="234"/>
      <c r="AL21" s="234"/>
      <c r="AM21" s="234"/>
      <c r="AN21" s="234"/>
      <c r="AO21" s="234"/>
      <c r="AP21" s="38"/>
      <c r="AQ21" s="38"/>
      <c r="AR21" s="230" t="s">
        <v>256</v>
      </c>
      <c r="AS21" s="430" t="s">
        <v>265</v>
      </c>
      <c r="AT21" s="430"/>
      <c r="AU21" s="430"/>
      <c r="AV21" s="430"/>
      <c r="AW21" s="430"/>
      <c r="AX21" s="430"/>
      <c r="AY21" s="430"/>
      <c r="AZ21" s="430"/>
      <c r="BA21" s="430"/>
    </row>
    <row r="23" spans="2:55" ht="12.75" customHeight="1">
      <c r="B23" s="230" t="s">
        <v>258</v>
      </c>
      <c r="C23" s="226" t="s">
        <v>254</v>
      </c>
      <c r="D23" s="430" t="s">
        <v>183</v>
      </c>
      <c r="E23" s="430"/>
      <c r="F23" s="430"/>
      <c r="G23" s="430"/>
      <c r="H23" s="430"/>
      <c r="I23" s="430"/>
      <c r="J23" s="430"/>
      <c r="K23" s="235" t="s">
        <v>260</v>
      </c>
      <c r="L23" s="228" t="s">
        <v>254</v>
      </c>
      <c r="M23" s="427" t="s">
        <v>195</v>
      </c>
      <c r="N23" s="427"/>
      <c r="O23" s="427"/>
      <c r="P23" s="427"/>
      <c r="Q23" s="427"/>
      <c r="R23" s="427"/>
      <c r="S23" s="427"/>
      <c r="T23" s="427"/>
      <c r="U23" s="427"/>
      <c r="V23" s="236"/>
      <c r="W23" s="235" t="s">
        <v>261</v>
      </c>
      <c r="X23" s="236" t="s">
        <v>254</v>
      </c>
      <c r="Y23" s="427" t="s">
        <v>189</v>
      </c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236"/>
      <c r="AL23" s="225" t="s">
        <v>262</v>
      </c>
      <c r="AM23" s="212" t="s">
        <v>266</v>
      </c>
      <c r="AN23" s="236"/>
      <c r="AO23" s="236"/>
      <c r="AP23" s="236"/>
      <c r="AQ23" s="236"/>
      <c r="AR23" s="223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</row>
    <row r="24" spans="3:54" ht="12.75">
      <c r="C24" s="227"/>
      <c r="D24" s="430"/>
      <c r="E24" s="430"/>
      <c r="F24" s="430"/>
      <c r="G24" s="430"/>
      <c r="H24" s="430"/>
      <c r="I24" s="430"/>
      <c r="J24" s="430"/>
      <c r="K24" s="228"/>
      <c r="L24" s="228"/>
      <c r="M24" s="427"/>
      <c r="N24" s="427"/>
      <c r="O24" s="427"/>
      <c r="P24" s="427"/>
      <c r="Q24" s="427"/>
      <c r="R24" s="427"/>
      <c r="S24" s="427"/>
      <c r="T24" s="427"/>
      <c r="U24" s="427"/>
      <c r="V24" s="236"/>
      <c r="W24" s="236"/>
      <c r="X24" s="236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236"/>
      <c r="AL24" s="236"/>
      <c r="AM24" s="236"/>
      <c r="AN24" s="236"/>
      <c r="AO24" s="236"/>
      <c r="AP24" s="236"/>
      <c r="AQ24" s="236"/>
      <c r="AS24" s="227"/>
      <c r="BB24" s="212"/>
    </row>
    <row r="25" spans="3:54" ht="12.75">
      <c r="C25" s="227"/>
      <c r="D25" s="430"/>
      <c r="E25" s="430"/>
      <c r="F25" s="430"/>
      <c r="G25" s="430"/>
      <c r="H25" s="430"/>
      <c r="I25" s="430"/>
      <c r="J25" s="430"/>
      <c r="K25" s="228"/>
      <c r="L25" s="228"/>
      <c r="M25" s="427"/>
      <c r="N25" s="427"/>
      <c r="O25" s="427"/>
      <c r="P25" s="427"/>
      <c r="Q25" s="427"/>
      <c r="R25" s="427"/>
      <c r="S25" s="427"/>
      <c r="T25" s="427"/>
      <c r="U25" s="427"/>
      <c r="V25" s="236"/>
      <c r="W25" s="236"/>
      <c r="X25" s="236"/>
      <c r="Y25" s="236"/>
      <c r="Z25" s="236"/>
      <c r="AA25" s="236"/>
      <c r="AB25" s="236"/>
      <c r="AE25" s="237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S25" s="227"/>
      <c r="BB25" s="212"/>
    </row>
    <row r="26" spans="3:54" ht="12.75">
      <c r="C26" s="227"/>
      <c r="D26" s="430"/>
      <c r="E26" s="430"/>
      <c r="F26" s="430"/>
      <c r="G26" s="430"/>
      <c r="H26" s="430"/>
      <c r="I26" s="430"/>
      <c r="J26" s="430"/>
      <c r="K26" s="230" t="s">
        <v>259</v>
      </c>
      <c r="L26" s="428" t="s">
        <v>267</v>
      </c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S26" s="227"/>
      <c r="BB26" s="212"/>
    </row>
    <row r="27" spans="30:31" ht="12.75">
      <c r="AD27" s="223"/>
      <c r="AE27" s="223"/>
    </row>
    <row r="28" spans="1:53" ht="18">
      <c r="A28" s="419" t="s">
        <v>268</v>
      </c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419"/>
      <c r="AP28" s="419"/>
      <c r="AQ28" s="419"/>
      <c r="AR28" s="419"/>
      <c r="AS28" s="419"/>
      <c r="AT28" s="419"/>
      <c r="AU28" s="419"/>
      <c r="AV28" s="419"/>
      <c r="AW28" s="419"/>
      <c r="AX28" s="419"/>
      <c r="AY28" s="419"/>
      <c r="AZ28" s="419"/>
      <c r="BA28" s="419"/>
    </row>
    <row r="29" spans="1:53" ht="23.25" customHeight="1">
      <c r="A29" s="420" t="s">
        <v>211</v>
      </c>
      <c r="B29" s="420"/>
      <c r="C29" s="420"/>
      <c r="D29" s="420" t="s">
        <v>269</v>
      </c>
      <c r="E29" s="420"/>
      <c r="F29" s="420"/>
      <c r="G29" s="420"/>
      <c r="H29" s="420"/>
      <c r="I29" s="420"/>
      <c r="J29" s="420"/>
      <c r="K29" s="420"/>
      <c r="L29" s="420"/>
      <c r="M29" s="421" t="s">
        <v>270</v>
      </c>
      <c r="N29" s="422"/>
      <c r="O29" s="422"/>
      <c r="P29" s="422"/>
      <c r="Q29" s="422"/>
      <c r="R29" s="423"/>
      <c r="S29" s="421" t="s">
        <v>271</v>
      </c>
      <c r="T29" s="422"/>
      <c r="U29" s="422"/>
      <c r="V29" s="422"/>
      <c r="W29" s="422"/>
      <c r="X29" s="423"/>
      <c r="Y29" s="424" t="s">
        <v>272</v>
      </c>
      <c r="Z29" s="425"/>
      <c r="AA29" s="425"/>
      <c r="AB29" s="425"/>
      <c r="AC29" s="426"/>
      <c r="AD29" s="425" t="s">
        <v>273</v>
      </c>
      <c r="AE29" s="425"/>
      <c r="AF29" s="425"/>
      <c r="AG29" s="425"/>
      <c r="AH29" s="425"/>
      <c r="AI29" s="426"/>
      <c r="AJ29" s="421" t="s">
        <v>274</v>
      </c>
      <c r="AK29" s="422"/>
      <c r="AL29" s="422"/>
      <c r="AM29" s="422"/>
      <c r="AN29" s="422"/>
      <c r="AO29" s="422"/>
      <c r="AP29" s="423"/>
      <c r="AQ29" s="422" t="s">
        <v>264</v>
      </c>
      <c r="AR29" s="422"/>
      <c r="AS29" s="422"/>
      <c r="AT29" s="422"/>
      <c r="AU29" s="423"/>
      <c r="AV29" s="420" t="s">
        <v>275</v>
      </c>
      <c r="AW29" s="420"/>
      <c r="AX29" s="420"/>
      <c r="AY29" s="420"/>
      <c r="AZ29" s="420"/>
      <c r="BA29" s="420"/>
    </row>
    <row r="30" spans="1:53" ht="13.5" customHeight="1">
      <c r="A30" s="410">
        <v>1</v>
      </c>
      <c r="B30" s="410"/>
      <c r="C30" s="410"/>
      <c r="D30" s="410">
        <v>30</v>
      </c>
      <c r="E30" s="410"/>
      <c r="F30" s="410"/>
      <c r="G30" s="410"/>
      <c r="H30" s="410"/>
      <c r="I30" s="410"/>
      <c r="J30" s="410"/>
      <c r="K30" s="410"/>
      <c r="L30" s="410"/>
      <c r="M30" s="410">
        <v>8</v>
      </c>
      <c r="N30" s="410"/>
      <c r="O30" s="410"/>
      <c r="P30" s="410"/>
      <c r="Q30" s="410"/>
      <c r="R30" s="410"/>
      <c r="S30" s="411"/>
      <c r="T30" s="412"/>
      <c r="U30" s="412"/>
      <c r="V30" s="412"/>
      <c r="W30" s="412"/>
      <c r="X30" s="413"/>
      <c r="Y30" s="411"/>
      <c r="Z30" s="412"/>
      <c r="AA30" s="412"/>
      <c r="AB30" s="412"/>
      <c r="AC30" s="413"/>
      <c r="AD30" s="412"/>
      <c r="AE30" s="412"/>
      <c r="AF30" s="412"/>
      <c r="AG30" s="412"/>
      <c r="AH30" s="412"/>
      <c r="AI30" s="413"/>
      <c r="AJ30" s="411"/>
      <c r="AK30" s="412"/>
      <c r="AL30" s="412"/>
      <c r="AM30" s="412"/>
      <c r="AN30" s="412"/>
      <c r="AO30" s="412"/>
      <c r="AP30" s="413"/>
      <c r="AQ30" s="412">
        <v>10</v>
      </c>
      <c r="AR30" s="412"/>
      <c r="AS30" s="412"/>
      <c r="AT30" s="412"/>
      <c r="AU30" s="413"/>
      <c r="AV30" s="410">
        <f aca="true" t="shared" si="0" ref="AV30:AV35">SUM(D30:AU30)</f>
        <v>48</v>
      </c>
      <c r="AW30" s="410"/>
      <c r="AX30" s="410"/>
      <c r="AY30" s="410"/>
      <c r="AZ30" s="410"/>
      <c r="BA30" s="410"/>
    </row>
    <row r="31" spans="1:53" ht="12.75">
      <c r="A31" s="410">
        <v>2</v>
      </c>
      <c r="B31" s="410"/>
      <c r="C31" s="410"/>
      <c r="D31" s="410">
        <v>34</v>
      </c>
      <c r="E31" s="410"/>
      <c r="F31" s="410"/>
      <c r="G31" s="410"/>
      <c r="H31" s="410"/>
      <c r="I31" s="410"/>
      <c r="J31" s="410"/>
      <c r="K31" s="410"/>
      <c r="L31" s="410"/>
      <c r="M31" s="410">
        <v>8</v>
      </c>
      <c r="N31" s="410"/>
      <c r="O31" s="410"/>
      <c r="P31" s="410"/>
      <c r="Q31" s="410"/>
      <c r="R31" s="410"/>
      <c r="S31" s="411"/>
      <c r="T31" s="412"/>
      <c r="U31" s="412"/>
      <c r="V31" s="412"/>
      <c r="W31" s="412"/>
      <c r="X31" s="413"/>
      <c r="Y31" s="411"/>
      <c r="Z31" s="412"/>
      <c r="AA31" s="412"/>
      <c r="AB31" s="412"/>
      <c r="AC31" s="413"/>
      <c r="AD31" s="412"/>
      <c r="AE31" s="412"/>
      <c r="AF31" s="412"/>
      <c r="AG31" s="412"/>
      <c r="AH31" s="412"/>
      <c r="AI31" s="413"/>
      <c r="AJ31" s="411"/>
      <c r="AK31" s="412"/>
      <c r="AL31" s="412"/>
      <c r="AM31" s="412"/>
      <c r="AN31" s="412"/>
      <c r="AO31" s="412"/>
      <c r="AP31" s="413"/>
      <c r="AQ31" s="412">
        <v>10</v>
      </c>
      <c r="AR31" s="412"/>
      <c r="AS31" s="412"/>
      <c r="AT31" s="412"/>
      <c r="AU31" s="413"/>
      <c r="AV31" s="410">
        <f t="shared" si="0"/>
        <v>52</v>
      </c>
      <c r="AW31" s="410"/>
      <c r="AX31" s="410"/>
      <c r="AY31" s="410"/>
      <c r="AZ31" s="410"/>
      <c r="BA31" s="410"/>
    </row>
    <row r="32" spans="1:53" ht="12.75">
      <c r="A32" s="411">
        <v>3</v>
      </c>
      <c r="B32" s="412"/>
      <c r="C32" s="413"/>
      <c r="D32" s="411">
        <v>28</v>
      </c>
      <c r="E32" s="412"/>
      <c r="F32" s="412"/>
      <c r="G32" s="412"/>
      <c r="H32" s="412"/>
      <c r="I32" s="412"/>
      <c r="J32" s="412"/>
      <c r="K32" s="412"/>
      <c r="L32" s="413"/>
      <c r="M32" s="411">
        <v>8</v>
      </c>
      <c r="N32" s="412"/>
      <c r="O32" s="412"/>
      <c r="P32" s="412"/>
      <c r="Q32" s="412"/>
      <c r="R32" s="413"/>
      <c r="S32" s="411">
        <v>6</v>
      </c>
      <c r="T32" s="417"/>
      <c r="U32" s="417"/>
      <c r="V32" s="417"/>
      <c r="W32" s="417"/>
      <c r="X32" s="418"/>
      <c r="Y32" s="411"/>
      <c r="Z32" s="412"/>
      <c r="AA32" s="412"/>
      <c r="AB32" s="412"/>
      <c r="AC32" s="413"/>
      <c r="AD32" s="415"/>
      <c r="AE32" s="415"/>
      <c r="AF32" s="415"/>
      <c r="AG32" s="415"/>
      <c r="AH32" s="415"/>
      <c r="AI32" s="416"/>
      <c r="AJ32" s="411"/>
      <c r="AK32" s="412"/>
      <c r="AL32" s="412"/>
      <c r="AM32" s="412"/>
      <c r="AN32" s="412"/>
      <c r="AO32" s="412"/>
      <c r="AP32" s="413"/>
      <c r="AQ32" s="412">
        <v>10</v>
      </c>
      <c r="AR32" s="412"/>
      <c r="AS32" s="412"/>
      <c r="AT32" s="412"/>
      <c r="AU32" s="413"/>
      <c r="AV32" s="410">
        <f t="shared" si="0"/>
        <v>52</v>
      </c>
      <c r="AW32" s="410"/>
      <c r="AX32" s="410"/>
      <c r="AY32" s="410"/>
      <c r="AZ32" s="410"/>
      <c r="BA32" s="410"/>
    </row>
    <row r="33" spans="1:53" ht="12.75">
      <c r="A33" s="411">
        <v>4</v>
      </c>
      <c r="B33" s="412"/>
      <c r="C33" s="413"/>
      <c r="D33" s="411">
        <v>30</v>
      </c>
      <c r="E33" s="412"/>
      <c r="F33" s="412"/>
      <c r="G33" s="412"/>
      <c r="H33" s="412"/>
      <c r="I33" s="412"/>
      <c r="J33" s="412"/>
      <c r="K33" s="412"/>
      <c r="L33" s="413"/>
      <c r="M33" s="411">
        <v>8</v>
      </c>
      <c r="N33" s="412"/>
      <c r="O33" s="412"/>
      <c r="P33" s="412"/>
      <c r="Q33" s="412"/>
      <c r="R33" s="413"/>
      <c r="S33" s="411">
        <v>4</v>
      </c>
      <c r="T33" s="417"/>
      <c r="U33" s="417"/>
      <c r="V33" s="417"/>
      <c r="W33" s="417"/>
      <c r="X33" s="418"/>
      <c r="Y33" s="411"/>
      <c r="Z33" s="412"/>
      <c r="AA33" s="412"/>
      <c r="AB33" s="412"/>
      <c r="AC33" s="413"/>
      <c r="AD33" s="415"/>
      <c r="AE33" s="415"/>
      <c r="AF33" s="415"/>
      <c r="AG33" s="415"/>
      <c r="AH33" s="415"/>
      <c r="AI33" s="416"/>
      <c r="AJ33" s="411"/>
      <c r="AK33" s="412"/>
      <c r="AL33" s="412"/>
      <c r="AM33" s="412"/>
      <c r="AN33" s="412"/>
      <c r="AO33" s="412"/>
      <c r="AP33" s="413"/>
      <c r="AQ33" s="411">
        <v>10</v>
      </c>
      <c r="AR33" s="412"/>
      <c r="AS33" s="412"/>
      <c r="AT33" s="412"/>
      <c r="AU33" s="413"/>
      <c r="AV33" s="410">
        <f t="shared" si="0"/>
        <v>52</v>
      </c>
      <c r="AW33" s="410"/>
      <c r="AX33" s="410"/>
      <c r="AY33" s="410"/>
      <c r="AZ33" s="410"/>
      <c r="BA33" s="410"/>
    </row>
    <row r="34" spans="1:53" ht="12.75">
      <c r="A34" s="411">
        <v>5</v>
      </c>
      <c r="B34" s="412"/>
      <c r="C34" s="413"/>
      <c r="D34" s="411">
        <v>19</v>
      </c>
      <c r="E34" s="412"/>
      <c r="F34" s="412"/>
      <c r="G34" s="412"/>
      <c r="H34" s="412"/>
      <c r="I34" s="412"/>
      <c r="J34" s="412"/>
      <c r="K34" s="412"/>
      <c r="L34" s="413"/>
      <c r="M34" s="411">
        <v>4</v>
      </c>
      <c r="N34" s="412"/>
      <c r="O34" s="412"/>
      <c r="P34" s="412"/>
      <c r="Q34" s="412"/>
      <c r="R34" s="413"/>
      <c r="S34" s="411"/>
      <c r="T34" s="412"/>
      <c r="U34" s="412"/>
      <c r="V34" s="412"/>
      <c r="W34" s="412"/>
      <c r="X34" s="413"/>
      <c r="Y34" s="411">
        <v>8</v>
      </c>
      <c r="Z34" s="412"/>
      <c r="AA34" s="412"/>
      <c r="AB34" s="412"/>
      <c r="AC34" s="413"/>
      <c r="AD34" s="414">
        <v>4</v>
      </c>
      <c r="AE34" s="415"/>
      <c r="AF34" s="415"/>
      <c r="AG34" s="415"/>
      <c r="AH34" s="415"/>
      <c r="AI34" s="416"/>
      <c r="AJ34" s="411">
        <v>4</v>
      </c>
      <c r="AK34" s="412"/>
      <c r="AL34" s="412"/>
      <c r="AM34" s="412"/>
      <c r="AN34" s="412"/>
      <c r="AO34" s="412"/>
      <c r="AP34" s="413"/>
      <c r="AQ34" s="411">
        <v>10</v>
      </c>
      <c r="AR34" s="412"/>
      <c r="AS34" s="412"/>
      <c r="AT34" s="412"/>
      <c r="AU34" s="413"/>
      <c r="AV34" s="410">
        <f t="shared" si="0"/>
        <v>49</v>
      </c>
      <c r="AW34" s="410"/>
      <c r="AX34" s="410"/>
      <c r="AY34" s="410"/>
      <c r="AZ34" s="410"/>
      <c r="BA34" s="410"/>
    </row>
    <row r="35" spans="1:53" ht="12.75">
      <c r="A35" s="410" t="s">
        <v>276</v>
      </c>
      <c r="B35" s="410"/>
      <c r="C35" s="410"/>
      <c r="D35" s="410">
        <f>SUM(D30:L34)</f>
        <v>141</v>
      </c>
      <c r="E35" s="410"/>
      <c r="F35" s="410"/>
      <c r="G35" s="410"/>
      <c r="H35" s="410"/>
      <c r="I35" s="410"/>
      <c r="J35" s="410"/>
      <c r="K35" s="410"/>
      <c r="L35" s="410"/>
      <c r="M35" s="410">
        <f>SUM(M30:R34)</f>
        <v>36</v>
      </c>
      <c r="N35" s="410"/>
      <c r="O35" s="410"/>
      <c r="P35" s="410"/>
      <c r="Q35" s="410"/>
      <c r="R35" s="410"/>
      <c r="S35" s="411">
        <f>SUM(S30:X34)</f>
        <v>10</v>
      </c>
      <c r="T35" s="412"/>
      <c r="U35" s="412"/>
      <c r="V35" s="412"/>
      <c r="W35" s="412"/>
      <c r="X35" s="413"/>
      <c r="Y35" s="411">
        <f>SUM(Y30:AC34)</f>
        <v>8</v>
      </c>
      <c r="Z35" s="412"/>
      <c r="AA35" s="412"/>
      <c r="AB35" s="412"/>
      <c r="AC35" s="413"/>
      <c r="AD35" s="412">
        <f>SUM(AD30:AI34)</f>
        <v>4</v>
      </c>
      <c r="AE35" s="412"/>
      <c r="AF35" s="412"/>
      <c r="AG35" s="412"/>
      <c r="AH35" s="412"/>
      <c r="AI35" s="413"/>
      <c r="AJ35" s="411">
        <f>SUM(AJ30:AP34)</f>
        <v>4</v>
      </c>
      <c r="AK35" s="412"/>
      <c r="AL35" s="412"/>
      <c r="AM35" s="412"/>
      <c r="AN35" s="412"/>
      <c r="AO35" s="412"/>
      <c r="AP35" s="413"/>
      <c r="AQ35" s="412">
        <f>SUM(AQ30:AU34)</f>
        <v>50</v>
      </c>
      <c r="AR35" s="412"/>
      <c r="AS35" s="412"/>
      <c r="AT35" s="412"/>
      <c r="AU35" s="413"/>
      <c r="AV35" s="410">
        <f t="shared" si="0"/>
        <v>253</v>
      </c>
      <c r="AW35" s="410"/>
      <c r="AX35" s="410"/>
      <c r="AY35" s="410"/>
      <c r="AZ35" s="410"/>
      <c r="BA35" s="410"/>
    </row>
  </sheetData>
  <mergeCells count="108">
    <mergeCell ref="B1:M1"/>
    <mergeCell ref="N1:AU1"/>
    <mergeCell ref="AV1:BA1"/>
    <mergeCell ref="B2:M2"/>
    <mergeCell ref="N2:AU2"/>
    <mergeCell ref="AV2:BA2"/>
    <mergeCell ref="B3:M3"/>
    <mergeCell ref="E4:AT4"/>
    <mergeCell ref="AV4:BA4"/>
    <mergeCell ref="A6:BA6"/>
    <mergeCell ref="A7:BA7"/>
    <mergeCell ref="A8:BA8"/>
    <mergeCell ref="A10:BA10"/>
    <mergeCell ref="A11:BA11"/>
    <mergeCell ref="A9:BA9"/>
    <mergeCell ref="A12:A14"/>
    <mergeCell ref="B12:E12"/>
    <mergeCell ref="F12:F13"/>
    <mergeCell ref="G12:I12"/>
    <mergeCell ref="J12:J13"/>
    <mergeCell ref="K12:N12"/>
    <mergeCell ref="O12:O13"/>
    <mergeCell ref="P12:R12"/>
    <mergeCell ref="AF12:AF13"/>
    <mergeCell ref="AG12:AI12"/>
    <mergeCell ref="AJ12:AJ13"/>
    <mergeCell ref="S12:S13"/>
    <mergeCell ref="T12:W12"/>
    <mergeCell ref="X12:AA12"/>
    <mergeCell ref="AB12:AB13"/>
    <mergeCell ref="AT12:AW12"/>
    <mergeCell ref="AX12:BA12"/>
    <mergeCell ref="D21:M21"/>
    <mergeCell ref="U21:Y21"/>
    <mergeCell ref="AS21:BA21"/>
    <mergeCell ref="AK12:AN12"/>
    <mergeCell ref="AO12:AO13"/>
    <mergeCell ref="AP12:AR12"/>
    <mergeCell ref="AS12:AS13"/>
    <mergeCell ref="AC12:AE12"/>
    <mergeCell ref="M23:U25"/>
    <mergeCell ref="Y23:AJ24"/>
    <mergeCell ref="L26:AH26"/>
    <mergeCell ref="D23:J26"/>
    <mergeCell ref="A28:BA28"/>
    <mergeCell ref="A29:C29"/>
    <mergeCell ref="D29:L29"/>
    <mergeCell ref="M29:R29"/>
    <mergeCell ref="S29:X29"/>
    <mergeCell ref="Y29:AC29"/>
    <mergeCell ref="AD29:AI29"/>
    <mergeCell ref="AJ29:AP29"/>
    <mergeCell ref="AQ29:AU29"/>
    <mergeCell ref="AV29:BA29"/>
    <mergeCell ref="A30:C30"/>
    <mergeCell ref="D30:L30"/>
    <mergeCell ref="M30:R30"/>
    <mergeCell ref="S30:X30"/>
    <mergeCell ref="Y30:AC30"/>
    <mergeCell ref="AD30:AI30"/>
    <mergeCell ref="AJ30:AP30"/>
    <mergeCell ref="AQ30:AU30"/>
    <mergeCell ref="AV30:BA30"/>
    <mergeCell ref="A31:C31"/>
    <mergeCell ref="D31:L31"/>
    <mergeCell ref="M31:R31"/>
    <mergeCell ref="S31:X31"/>
    <mergeCell ref="Y31:AC31"/>
    <mergeCell ref="AD31:AI31"/>
    <mergeCell ref="AJ31:AP31"/>
    <mergeCell ref="AQ31:AU31"/>
    <mergeCell ref="AV31:BA31"/>
    <mergeCell ref="A32:C32"/>
    <mergeCell ref="D32:L32"/>
    <mergeCell ref="M32:R32"/>
    <mergeCell ref="S32:X32"/>
    <mergeCell ref="Y32:AC32"/>
    <mergeCell ref="AD32:AI32"/>
    <mergeCell ref="AJ32:AP32"/>
    <mergeCell ref="AQ32:AU32"/>
    <mergeCell ref="AV32:BA32"/>
    <mergeCell ref="A33:C33"/>
    <mergeCell ref="D33:L33"/>
    <mergeCell ref="M33:R33"/>
    <mergeCell ref="S33:X33"/>
    <mergeCell ref="Y33:AC33"/>
    <mergeCell ref="AD33:AI33"/>
    <mergeCell ref="AJ33:AP33"/>
    <mergeCell ref="AQ33:AU33"/>
    <mergeCell ref="AV33:BA33"/>
    <mergeCell ref="A34:C34"/>
    <mergeCell ref="D34:L34"/>
    <mergeCell ref="M34:R34"/>
    <mergeCell ref="S34:X34"/>
    <mergeCell ref="Y34:AC34"/>
    <mergeCell ref="AD34:AI34"/>
    <mergeCell ref="AJ34:AP34"/>
    <mergeCell ref="AQ34:AU34"/>
    <mergeCell ref="AV34:BA34"/>
    <mergeCell ref="A35:C35"/>
    <mergeCell ref="D35:L35"/>
    <mergeCell ref="M35:R35"/>
    <mergeCell ref="S35:X35"/>
    <mergeCell ref="Y35:AC35"/>
    <mergeCell ref="AD35:AI35"/>
    <mergeCell ref="AJ35:AP35"/>
    <mergeCell ref="AQ35:AU35"/>
    <mergeCell ref="AV35:BA35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4"/>
  <sheetViews>
    <sheetView view="pageBreakPreview" zoomScale="60" workbookViewId="0" topLeftCell="A1">
      <selection activeCell="AK9" sqref="AD9:AK9"/>
    </sheetView>
  </sheetViews>
  <sheetFormatPr defaultColWidth="12.625" defaultRowHeight="14.25" customHeight="1"/>
  <cols>
    <col min="1" max="1" width="5.00390625" style="0" customWidth="1"/>
    <col min="2" max="39" width="2.875" style="0" customWidth="1"/>
    <col min="40" max="40" width="3.625" style="0" customWidth="1"/>
    <col min="41" max="41" width="3.75390625" style="0" customWidth="1"/>
    <col min="42" max="53" width="2.875" style="0" customWidth="1"/>
  </cols>
  <sheetData>
    <row r="1" spans="1:53" ht="22.5" customHeight="1">
      <c r="A1" s="486" t="s">
        <v>323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6"/>
      <c r="AY1" s="486"/>
      <c r="AZ1" s="486"/>
      <c r="BA1" s="486"/>
    </row>
    <row r="2" spans="1:53" ht="15" customHeight="1">
      <c r="A2" s="463" t="s">
        <v>324</v>
      </c>
      <c r="B2" s="463" t="s">
        <v>212</v>
      </c>
      <c r="C2" s="463"/>
      <c r="D2" s="463"/>
      <c r="E2" s="463"/>
      <c r="F2" s="490" t="s">
        <v>325</v>
      </c>
      <c r="G2" s="463" t="s">
        <v>214</v>
      </c>
      <c r="H2" s="463"/>
      <c r="I2" s="463"/>
      <c r="J2" s="490" t="s">
        <v>326</v>
      </c>
      <c r="K2" s="463" t="s">
        <v>216</v>
      </c>
      <c r="L2" s="463"/>
      <c r="M2" s="463"/>
      <c r="N2" s="463"/>
      <c r="O2" s="463" t="s">
        <v>218</v>
      </c>
      <c r="P2" s="463"/>
      <c r="Q2" s="463"/>
      <c r="R2" s="463"/>
      <c r="S2" s="490" t="s">
        <v>327</v>
      </c>
      <c r="T2" s="463" t="s">
        <v>220</v>
      </c>
      <c r="U2" s="463"/>
      <c r="V2" s="463"/>
      <c r="W2" s="490" t="s">
        <v>328</v>
      </c>
      <c r="X2" s="463" t="s">
        <v>221</v>
      </c>
      <c r="Y2" s="463"/>
      <c r="Z2" s="463"/>
      <c r="AA2" s="490" t="s">
        <v>329</v>
      </c>
      <c r="AB2" s="463" t="s">
        <v>223</v>
      </c>
      <c r="AC2" s="463"/>
      <c r="AD2" s="463"/>
      <c r="AE2" s="463"/>
      <c r="AF2" s="490" t="s">
        <v>330</v>
      </c>
      <c r="AG2" s="463" t="s">
        <v>224</v>
      </c>
      <c r="AH2" s="463"/>
      <c r="AI2" s="463"/>
      <c r="AJ2" s="490" t="s">
        <v>331</v>
      </c>
      <c r="AK2" s="463" t="s">
        <v>226</v>
      </c>
      <c r="AL2" s="463"/>
      <c r="AM2" s="463"/>
      <c r="AN2" s="463"/>
      <c r="AO2" s="463" t="s">
        <v>228</v>
      </c>
      <c r="AP2" s="463"/>
      <c r="AQ2" s="463"/>
      <c r="AR2" s="463"/>
      <c r="AS2" s="490" t="s">
        <v>325</v>
      </c>
      <c r="AT2" s="463" t="s">
        <v>230</v>
      </c>
      <c r="AU2" s="463"/>
      <c r="AV2" s="463"/>
      <c r="AW2" s="490" t="s">
        <v>332</v>
      </c>
      <c r="AX2" s="463" t="s">
        <v>231</v>
      </c>
      <c r="AY2" s="463"/>
      <c r="AZ2" s="463"/>
      <c r="BA2" s="463"/>
    </row>
    <row r="3" spans="1:53" ht="30.75" customHeight="1">
      <c r="A3" s="463"/>
      <c r="B3" s="283" t="s">
        <v>333</v>
      </c>
      <c r="C3" s="283" t="s">
        <v>334</v>
      </c>
      <c r="D3" s="283" t="s">
        <v>335</v>
      </c>
      <c r="E3" s="283" t="s">
        <v>336</v>
      </c>
      <c r="F3" s="491"/>
      <c r="G3" s="283" t="s">
        <v>337</v>
      </c>
      <c r="H3" s="283" t="s">
        <v>338</v>
      </c>
      <c r="I3" s="283" t="s">
        <v>339</v>
      </c>
      <c r="J3" s="491"/>
      <c r="K3" s="283" t="s">
        <v>340</v>
      </c>
      <c r="L3" s="283" t="s">
        <v>341</v>
      </c>
      <c r="M3" s="283" t="s">
        <v>342</v>
      </c>
      <c r="N3" s="283" t="s">
        <v>343</v>
      </c>
      <c r="O3" s="283" t="s">
        <v>333</v>
      </c>
      <c r="P3" s="283" t="s">
        <v>334</v>
      </c>
      <c r="Q3" s="283" t="s">
        <v>335</v>
      </c>
      <c r="R3" s="283" t="s">
        <v>336</v>
      </c>
      <c r="S3" s="491"/>
      <c r="T3" s="283" t="s">
        <v>344</v>
      </c>
      <c r="U3" s="283" t="s">
        <v>345</v>
      </c>
      <c r="V3" s="283" t="s">
        <v>346</v>
      </c>
      <c r="W3" s="491"/>
      <c r="X3" s="283" t="s">
        <v>347</v>
      </c>
      <c r="Y3" s="283" t="s">
        <v>348</v>
      </c>
      <c r="Z3" s="283" t="s">
        <v>349</v>
      </c>
      <c r="AA3" s="491"/>
      <c r="AB3" s="283" t="s">
        <v>347</v>
      </c>
      <c r="AC3" s="283" t="s">
        <v>348</v>
      </c>
      <c r="AD3" s="283" t="s">
        <v>349</v>
      </c>
      <c r="AE3" s="283" t="s">
        <v>350</v>
      </c>
      <c r="AF3" s="491"/>
      <c r="AG3" s="283" t="s">
        <v>337</v>
      </c>
      <c r="AH3" s="283" t="s">
        <v>338</v>
      </c>
      <c r="AI3" s="283" t="s">
        <v>339</v>
      </c>
      <c r="AJ3" s="491"/>
      <c r="AK3" s="283" t="s">
        <v>351</v>
      </c>
      <c r="AL3" s="283" t="s">
        <v>352</v>
      </c>
      <c r="AM3" s="283" t="s">
        <v>353</v>
      </c>
      <c r="AN3" s="283" t="s">
        <v>354</v>
      </c>
      <c r="AO3" s="283" t="s">
        <v>333</v>
      </c>
      <c r="AP3" s="283" t="s">
        <v>334</v>
      </c>
      <c r="AQ3" s="283" t="s">
        <v>335</v>
      </c>
      <c r="AR3" s="283" t="s">
        <v>336</v>
      </c>
      <c r="AS3" s="491"/>
      <c r="AT3" s="283" t="s">
        <v>337</v>
      </c>
      <c r="AU3" s="283" t="s">
        <v>338</v>
      </c>
      <c r="AV3" s="283" t="s">
        <v>339</v>
      </c>
      <c r="AW3" s="491"/>
      <c r="AX3" s="283" t="s">
        <v>340</v>
      </c>
      <c r="AY3" s="283" t="s">
        <v>341</v>
      </c>
      <c r="AZ3" s="283" t="s">
        <v>342</v>
      </c>
      <c r="BA3" s="283" t="s">
        <v>355</v>
      </c>
    </row>
    <row r="4" spans="1:53" ht="15" customHeight="1">
      <c r="A4" s="463"/>
      <c r="B4" s="282" t="s">
        <v>356</v>
      </c>
      <c r="C4" s="282" t="s">
        <v>357</v>
      </c>
      <c r="D4" s="282" t="s">
        <v>358</v>
      </c>
      <c r="E4" s="282" t="s">
        <v>359</v>
      </c>
      <c r="F4" s="282" t="s">
        <v>360</v>
      </c>
      <c r="G4" s="282" t="s">
        <v>361</v>
      </c>
      <c r="H4" s="282" t="s">
        <v>362</v>
      </c>
      <c r="I4" s="282" t="s">
        <v>363</v>
      </c>
      <c r="J4" s="282" t="s">
        <v>364</v>
      </c>
      <c r="K4" s="282" t="s">
        <v>365</v>
      </c>
      <c r="L4" s="282" t="s">
        <v>366</v>
      </c>
      <c r="M4" s="282" t="s">
        <v>367</v>
      </c>
      <c r="N4" s="282" t="s">
        <v>368</v>
      </c>
      <c r="O4" s="282" t="s">
        <v>369</v>
      </c>
      <c r="P4" s="282" t="s">
        <v>370</v>
      </c>
      <c r="Q4" s="282" t="s">
        <v>371</v>
      </c>
      <c r="R4" s="282" t="s">
        <v>372</v>
      </c>
      <c r="S4" s="282" t="s">
        <v>373</v>
      </c>
      <c r="T4" s="282" t="s">
        <v>374</v>
      </c>
      <c r="U4" s="282" t="s">
        <v>375</v>
      </c>
      <c r="V4" s="282" t="s">
        <v>376</v>
      </c>
      <c r="W4" s="282" t="s">
        <v>377</v>
      </c>
      <c r="X4" s="282" t="s">
        <v>378</v>
      </c>
      <c r="Y4" s="282" t="s">
        <v>379</v>
      </c>
      <c r="Z4" s="282" t="s">
        <v>380</v>
      </c>
      <c r="AA4" s="282" t="s">
        <v>381</v>
      </c>
      <c r="AB4" s="282" t="s">
        <v>382</v>
      </c>
      <c r="AC4" s="282" t="s">
        <v>383</v>
      </c>
      <c r="AD4" s="282" t="s">
        <v>384</v>
      </c>
      <c r="AE4" s="282" t="s">
        <v>385</v>
      </c>
      <c r="AF4" s="282" t="s">
        <v>386</v>
      </c>
      <c r="AG4" s="282" t="s">
        <v>387</v>
      </c>
      <c r="AH4" s="282" t="s">
        <v>388</v>
      </c>
      <c r="AI4" s="282" t="s">
        <v>389</v>
      </c>
      <c r="AJ4" s="282" t="s">
        <v>390</v>
      </c>
      <c r="AK4" s="282" t="s">
        <v>391</v>
      </c>
      <c r="AL4" s="282" t="s">
        <v>392</v>
      </c>
      <c r="AM4" s="282" t="s">
        <v>393</v>
      </c>
      <c r="AN4" s="282" t="s">
        <v>394</v>
      </c>
      <c r="AO4" s="282" t="s">
        <v>395</v>
      </c>
      <c r="AP4" s="282" t="s">
        <v>396</v>
      </c>
      <c r="AQ4" s="282" t="s">
        <v>397</v>
      </c>
      <c r="AR4" s="282" t="s">
        <v>398</v>
      </c>
      <c r="AS4" s="282" t="s">
        <v>399</v>
      </c>
      <c r="AT4" s="282" t="s">
        <v>400</v>
      </c>
      <c r="AU4" s="282" t="s">
        <v>401</v>
      </c>
      <c r="AV4" s="282" t="s">
        <v>402</v>
      </c>
      <c r="AW4" s="282" t="s">
        <v>403</v>
      </c>
      <c r="AX4" s="282" t="s">
        <v>404</v>
      </c>
      <c r="AY4" s="282" t="s">
        <v>405</v>
      </c>
      <c r="AZ4" s="282" t="s">
        <v>406</v>
      </c>
      <c r="BA4" s="282" t="s">
        <v>407</v>
      </c>
    </row>
    <row r="5" spans="1:53" ht="15.75" customHeight="1">
      <c r="A5" s="284" t="s">
        <v>408</v>
      </c>
      <c r="B5" s="285" t="s">
        <v>254</v>
      </c>
      <c r="C5" s="286" t="s">
        <v>254</v>
      </c>
      <c r="D5" s="285" t="s">
        <v>254</v>
      </c>
      <c r="E5" s="286" t="s">
        <v>254</v>
      </c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 t="s">
        <v>255</v>
      </c>
      <c r="T5" s="287" t="s">
        <v>255</v>
      </c>
      <c r="U5" s="285" t="s">
        <v>409</v>
      </c>
      <c r="V5" s="285" t="s">
        <v>409</v>
      </c>
      <c r="W5" s="285" t="s">
        <v>409</v>
      </c>
      <c r="X5" s="285" t="s">
        <v>409</v>
      </c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 t="s">
        <v>409</v>
      </c>
      <c r="AQ5" s="285" t="s">
        <v>409</v>
      </c>
      <c r="AR5" s="285" t="s">
        <v>409</v>
      </c>
      <c r="AS5" s="285" t="s">
        <v>409</v>
      </c>
      <c r="AT5" s="285" t="s">
        <v>255</v>
      </c>
      <c r="AU5" s="285" t="s">
        <v>255</v>
      </c>
      <c r="AV5" s="285" t="s">
        <v>255</v>
      </c>
      <c r="AW5" s="285" t="s">
        <v>255</v>
      </c>
      <c r="AX5" s="285" t="s">
        <v>255</v>
      </c>
      <c r="AY5" s="285" t="s">
        <v>255</v>
      </c>
      <c r="AZ5" s="285" t="s">
        <v>255</v>
      </c>
      <c r="BA5" s="285" t="s">
        <v>255</v>
      </c>
    </row>
    <row r="6" spans="1:53" ht="15" customHeight="1">
      <c r="A6" s="284" t="s">
        <v>410</v>
      </c>
      <c r="B6" s="285"/>
      <c r="C6" s="286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 t="s">
        <v>255</v>
      </c>
      <c r="T6" s="287" t="s">
        <v>255</v>
      </c>
      <c r="U6" s="285" t="s">
        <v>409</v>
      </c>
      <c r="V6" s="285" t="s">
        <v>409</v>
      </c>
      <c r="W6" s="285" t="s">
        <v>409</v>
      </c>
      <c r="X6" s="285" t="s">
        <v>409</v>
      </c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 t="s">
        <v>409</v>
      </c>
      <c r="AQ6" s="285" t="s">
        <v>409</v>
      </c>
      <c r="AR6" s="285" t="s">
        <v>409</v>
      </c>
      <c r="AS6" s="285" t="s">
        <v>409</v>
      </c>
      <c r="AT6" s="285" t="s">
        <v>255</v>
      </c>
      <c r="AU6" s="285" t="s">
        <v>255</v>
      </c>
      <c r="AV6" s="285" t="s">
        <v>255</v>
      </c>
      <c r="AW6" s="285" t="s">
        <v>255</v>
      </c>
      <c r="AX6" s="285" t="s">
        <v>255</v>
      </c>
      <c r="AY6" s="285" t="s">
        <v>255</v>
      </c>
      <c r="AZ6" s="285" t="s">
        <v>255</v>
      </c>
      <c r="BA6" s="285" t="s">
        <v>255</v>
      </c>
    </row>
    <row r="7" spans="1:53" ht="15.75" customHeight="1">
      <c r="A7" s="284" t="s">
        <v>411</v>
      </c>
      <c r="B7" s="285"/>
      <c r="C7" s="286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 t="s">
        <v>257</v>
      </c>
      <c r="Q7" s="285" t="s">
        <v>257</v>
      </c>
      <c r="R7" s="285" t="s">
        <v>257</v>
      </c>
      <c r="S7" s="285" t="s">
        <v>255</v>
      </c>
      <c r="T7" s="287" t="s">
        <v>255</v>
      </c>
      <c r="U7" s="285" t="s">
        <v>409</v>
      </c>
      <c r="V7" s="285" t="s">
        <v>409</v>
      </c>
      <c r="W7" s="285" t="s">
        <v>409</v>
      </c>
      <c r="X7" s="285" t="s">
        <v>409</v>
      </c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 t="s">
        <v>258</v>
      </c>
      <c r="AN7" s="285" t="s">
        <v>258</v>
      </c>
      <c r="AO7" s="285" t="s">
        <v>258</v>
      </c>
      <c r="AP7" s="285" t="s">
        <v>409</v>
      </c>
      <c r="AQ7" s="285" t="s">
        <v>409</v>
      </c>
      <c r="AR7" s="285" t="s">
        <v>409</v>
      </c>
      <c r="AS7" s="285" t="s">
        <v>409</v>
      </c>
      <c r="AT7" s="285" t="s">
        <v>255</v>
      </c>
      <c r="AU7" s="285" t="s">
        <v>255</v>
      </c>
      <c r="AV7" s="285" t="s">
        <v>255</v>
      </c>
      <c r="AW7" s="285" t="s">
        <v>255</v>
      </c>
      <c r="AX7" s="285" t="s">
        <v>255</v>
      </c>
      <c r="AY7" s="285" t="s">
        <v>255</v>
      </c>
      <c r="AZ7" s="285" t="s">
        <v>255</v>
      </c>
      <c r="BA7" s="285" t="s">
        <v>255</v>
      </c>
    </row>
    <row r="8" spans="1:53" ht="14.25" customHeight="1">
      <c r="A8" s="284" t="s">
        <v>412</v>
      </c>
      <c r="B8" s="285"/>
      <c r="C8" s="286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 t="s">
        <v>409</v>
      </c>
      <c r="P8" s="285" t="s">
        <v>409</v>
      </c>
      <c r="Q8" s="285" t="s">
        <v>409</v>
      </c>
      <c r="R8" s="285" t="s">
        <v>409</v>
      </c>
      <c r="S8" s="285" t="s">
        <v>255</v>
      </c>
      <c r="T8" s="287" t="s">
        <v>255</v>
      </c>
      <c r="U8" s="285"/>
      <c r="V8" s="286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 t="s">
        <v>259</v>
      </c>
      <c r="AM8" s="285" t="s">
        <v>259</v>
      </c>
      <c r="AN8" s="285" t="s">
        <v>259</v>
      </c>
      <c r="AO8" s="285" t="s">
        <v>259</v>
      </c>
      <c r="AP8" s="285" t="s">
        <v>409</v>
      </c>
      <c r="AQ8" s="285" t="s">
        <v>409</v>
      </c>
      <c r="AR8" s="285" t="s">
        <v>409</v>
      </c>
      <c r="AS8" s="285" t="s">
        <v>409</v>
      </c>
      <c r="AT8" s="285" t="s">
        <v>255</v>
      </c>
      <c r="AU8" s="285" t="s">
        <v>255</v>
      </c>
      <c r="AV8" s="285" t="s">
        <v>255</v>
      </c>
      <c r="AW8" s="285" t="s">
        <v>255</v>
      </c>
      <c r="AX8" s="285" t="s">
        <v>255</v>
      </c>
      <c r="AY8" s="285" t="s">
        <v>255</v>
      </c>
      <c r="AZ8" s="285" t="s">
        <v>255</v>
      </c>
      <c r="BA8" s="285" t="s">
        <v>255</v>
      </c>
    </row>
    <row r="9" spans="1:53" ht="15" customHeight="1">
      <c r="A9" s="284" t="s">
        <v>413</v>
      </c>
      <c r="B9" s="285"/>
      <c r="C9" s="286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 t="s">
        <v>255</v>
      </c>
      <c r="T9" s="287" t="s">
        <v>255</v>
      </c>
      <c r="U9" s="285"/>
      <c r="V9" s="285"/>
      <c r="W9" s="285"/>
      <c r="X9" s="285"/>
      <c r="Y9" s="285"/>
      <c r="Z9" s="285" t="s">
        <v>409</v>
      </c>
      <c r="AA9" s="285" t="s">
        <v>409</v>
      </c>
      <c r="AB9" s="285" t="s">
        <v>409</v>
      </c>
      <c r="AC9" s="285" t="s">
        <v>409</v>
      </c>
      <c r="AD9" s="285" t="s">
        <v>260</v>
      </c>
      <c r="AE9" s="285" t="s">
        <v>260</v>
      </c>
      <c r="AF9" s="285" t="s">
        <v>260</v>
      </c>
      <c r="AG9" s="285" t="s">
        <v>260</v>
      </c>
      <c r="AH9" s="285" t="s">
        <v>260</v>
      </c>
      <c r="AI9" s="285" t="s">
        <v>260</v>
      </c>
      <c r="AJ9" s="285" t="s">
        <v>260</v>
      </c>
      <c r="AK9" s="285" t="s">
        <v>260</v>
      </c>
      <c r="AL9" s="285" t="s">
        <v>414</v>
      </c>
      <c r="AM9" s="285" t="s">
        <v>414</v>
      </c>
      <c r="AN9" s="285" t="s">
        <v>414</v>
      </c>
      <c r="AO9" s="285" t="s">
        <v>414</v>
      </c>
      <c r="AP9" s="285" t="s">
        <v>262</v>
      </c>
      <c r="AQ9" s="285" t="s">
        <v>262</v>
      </c>
      <c r="AR9" s="285" t="s">
        <v>262</v>
      </c>
      <c r="AS9" s="285" t="s">
        <v>262</v>
      </c>
      <c r="AT9" s="285" t="s">
        <v>255</v>
      </c>
      <c r="AU9" s="285" t="s">
        <v>255</v>
      </c>
      <c r="AV9" s="285" t="s">
        <v>255</v>
      </c>
      <c r="AW9" s="285" t="s">
        <v>255</v>
      </c>
      <c r="AX9" s="285" t="s">
        <v>255</v>
      </c>
      <c r="AY9" s="285" t="s">
        <v>255</v>
      </c>
      <c r="AZ9" s="285" t="s">
        <v>255</v>
      </c>
      <c r="BA9" s="285" t="s">
        <v>255</v>
      </c>
    </row>
    <row r="10" spans="1:53" ht="15" customHeight="1">
      <c r="A10" s="486" t="s">
        <v>415</v>
      </c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  <c r="AO10" s="486"/>
      <c r="AP10" s="486"/>
      <c r="AQ10" s="486"/>
      <c r="AR10" s="486"/>
      <c r="AS10" s="486"/>
      <c r="AT10" s="486"/>
      <c r="AU10" s="486"/>
      <c r="AV10" s="486"/>
      <c r="AW10" s="486"/>
      <c r="AX10" s="486"/>
      <c r="AY10" s="486"/>
      <c r="AZ10" s="486"/>
      <c r="BA10" s="486"/>
    </row>
    <row r="11" spans="1:54" ht="15" customHeight="1">
      <c r="A11" s="487"/>
      <c r="B11" s="487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88" t="s">
        <v>416</v>
      </c>
      <c r="P11" s="488"/>
      <c r="Q11" s="488"/>
      <c r="R11" s="488"/>
      <c r="S11" s="488"/>
      <c r="T11" s="488"/>
      <c r="U11" s="488" t="s">
        <v>417</v>
      </c>
      <c r="V11" s="488"/>
      <c r="W11" s="488"/>
      <c r="X11" s="488"/>
      <c r="Y11" s="488"/>
      <c r="Z11" s="488"/>
      <c r="AA11" s="488" t="s">
        <v>418</v>
      </c>
      <c r="AB11" s="488"/>
      <c r="AC11" s="488"/>
      <c r="AD11" s="488"/>
      <c r="AE11" s="488"/>
      <c r="AF11" s="488"/>
      <c r="AG11" s="488" t="s">
        <v>419</v>
      </c>
      <c r="AH11" s="488"/>
      <c r="AI11" s="488"/>
      <c r="AJ11" s="488"/>
      <c r="AK11" s="488"/>
      <c r="AL11" s="488"/>
      <c r="AM11" s="488" t="s">
        <v>420</v>
      </c>
      <c r="AN11" s="488"/>
      <c r="AO11" s="488"/>
      <c r="AP11" s="488"/>
      <c r="AQ11" s="488"/>
      <c r="AR11" s="489"/>
      <c r="AS11" s="463" t="s">
        <v>276</v>
      </c>
      <c r="AT11" s="463"/>
      <c r="AU11" s="289"/>
      <c r="AV11" s="289"/>
      <c r="AW11" s="289"/>
      <c r="AX11" s="289"/>
      <c r="AY11" s="470"/>
      <c r="AZ11" s="470"/>
      <c r="BA11" s="290"/>
      <c r="BB11" s="223"/>
    </row>
    <row r="12" spans="1:54" ht="15" customHeight="1">
      <c r="A12" s="487"/>
      <c r="B12" s="487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 t="s">
        <v>421</v>
      </c>
      <c r="P12" s="463"/>
      <c r="Q12" s="463" t="s">
        <v>422</v>
      </c>
      <c r="R12" s="463"/>
      <c r="S12" s="463" t="s">
        <v>1</v>
      </c>
      <c r="T12" s="463"/>
      <c r="U12" s="463" t="s">
        <v>421</v>
      </c>
      <c r="V12" s="463"/>
      <c r="W12" s="463" t="s">
        <v>422</v>
      </c>
      <c r="X12" s="463"/>
      <c r="Y12" s="463" t="s">
        <v>1</v>
      </c>
      <c r="Z12" s="463"/>
      <c r="AA12" s="463" t="s">
        <v>421</v>
      </c>
      <c r="AB12" s="463"/>
      <c r="AC12" s="463" t="s">
        <v>422</v>
      </c>
      <c r="AD12" s="463"/>
      <c r="AE12" s="463" t="s">
        <v>1</v>
      </c>
      <c r="AF12" s="463"/>
      <c r="AG12" s="463" t="s">
        <v>421</v>
      </c>
      <c r="AH12" s="463"/>
      <c r="AI12" s="463" t="s">
        <v>422</v>
      </c>
      <c r="AJ12" s="463"/>
      <c r="AK12" s="463" t="s">
        <v>1</v>
      </c>
      <c r="AL12" s="463"/>
      <c r="AM12" s="463" t="s">
        <v>421</v>
      </c>
      <c r="AN12" s="463"/>
      <c r="AO12" s="463" t="s">
        <v>422</v>
      </c>
      <c r="AP12" s="463"/>
      <c r="AQ12" s="463" t="s">
        <v>1</v>
      </c>
      <c r="AR12" s="481"/>
      <c r="AS12" s="463"/>
      <c r="AT12" s="463"/>
      <c r="AU12" s="470"/>
      <c r="AV12" s="470"/>
      <c r="AW12" s="470"/>
      <c r="AX12" s="470"/>
      <c r="AY12" s="470"/>
      <c r="AZ12" s="470"/>
      <c r="BA12" s="290"/>
      <c r="BB12" s="223"/>
    </row>
    <row r="13" spans="1:54" ht="15" customHeight="1">
      <c r="A13" s="288"/>
      <c r="B13" s="479" t="s">
        <v>423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63">
        <v>13</v>
      </c>
      <c r="P13" s="463"/>
      <c r="Q13" s="463">
        <v>17</v>
      </c>
      <c r="R13" s="463"/>
      <c r="S13" s="474">
        <f>O13+Q13</f>
        <v>30</v>
      </c>
      <c r="T13" s="474"/>
      <c r="U13" s="463">
        <v>17</v>
      </c>
      <c r="V13" s="463"/>
      <c r="W13" s="463">
        <v>17</v>
      </c>
      <c r="X13" s="463"/>
      <c r="Y13" s="474">
        <f>W13+U13</f>
        <v>34</v>
      </c>
      <c r="Z13" s="474"/>
      <c r="AA13" s="463">
        <v>14</v>
      </c>
      <c r="AB13" s="463"/>
      <c r="AC13" s="463">
        <v>14</v>
      </c>
      <c r="AD13" s="463"/>
      <c r="AE13" s="474">
        <f>AA13+AC13</f>
        <v>28</v>
      </c>
      <c r="AF13" s="474"/>
      <c r="AG13" s="463">
        <v>13</v>
      </c>
      <c r="AH13" s="463"/>
      <c r="AI13" s="463">
        <v>17</v>
      </c>
      <c r="AJ13" s="463"/>
      <c r="AK13" s="474">
        <f>AG13+AI13</f>
        <v>30</v>
      </c>
      <c r="AL13" s="474"/>
      <c r="AM13" s="463">
        <v>22</v>
      </c>
      <c r="AN13" s="463"/>
      <c r="AO13" s="463"/>
      <c r="AP13" s="463"/>
      <c r="AQ13" s="474">
        <f>AM13+AO13</f>
        <v>22</v>
      </c>
      <c r="AR13" s="475"/>
      <c r="AS13" s="471">
        <f aca="true" t="shared" si="0" ref="AS13:AS22">M13+S13+Y13+AE13+AK13+AQ13</f>
        <v>144</v>
      </c>
      <c r="AT13" s="471"/>
      <c r="AU13" s="478"/>
      <c r="AV13" s="478"/>
      <c r="AW13" s="472"/>
      <c r="AX13" s="472"/>
      <c r="AY13" s="473"/>
      <c r="AZ13" s="473"/>
      <c r="BA13" s="290"/>
      <c r="BB13" s="223"/>
    </row>
    <row r="14" spans="1:54" ht="15" customHeight="1">
      <c r="A14" s="288" t="s">
        <v>409</v>
      </c>
      <c r="B14" s="479" t="s">
        <v>424</v>
      </c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63">
        <v>4</v>
      </c>
      <c r="P14" s="463"/>
      <c r="Q14" s="463">
        <v>4</v>
      </c>
      <c r="R14" s="463"/>
      <c r="S14" s="474">
        <f aca="true" t="shared" si="1" ref="S14:S22">O14+Q14</f>
        <v>8</v>
      </c>
      <c r="T14" s="474"/>
      <c r="U14" s="463">
        <v>4</v>
      </c>
      <c r="V14" s="463"/>
      <c r="W14" s="463">
        <v>4</v>
      </c>
      <c r="X14" s="463"/>
      <c r="Y14" s="474">
        <f aca="true" t="shared" si="2" ref="Y14:Y22">W14+U14</f>
        <v>8</v>
      </c>
      <c r="Z14" s="474"/>
      <c r="AA14" s="463">
        <v>4</v>
      </c>
      <c r="AB14" s="463"/>
      <c r="AC14" s="463">
        <v>4</v>
      </c>
      <c r="AD14" s="463"/>
      <c r="AE14" s="474">
        <f aca="true" t="shared" si="3" ref="AE14:AE21">AA14+AC14</f>
        <v>8</v>
      </c>
      <c r="AF14" s="474"/>
      <c r="AG14" s="463">
        <v>4</v>
      </c>
      <c r="AH14" s="463"/>
      <c r="AI14" s="463">
        <v>4</v>
      </c>
      <c r="AJ14" s="463"/>
      <c r="AK14" s="474">
        <f aca="true" t="shared" si="4" ref="AK14:AK22">AG14+AI14</f>
        <v>8</v>
      </c>
      <c r="AL14" s="474"/>
      <c r="AM14" s="463">
        <v>4</v>
      </c>
      <c r="AN14" s="463"/>
      <c r="AO14" s="463"/>
      <c r="AP14" s="463"/>
      <c r="AQ14" s="474">
        <f aca="true" t="shared" si="5" ref="AQ14:AQ22">AM14+AO14</f>
        <v>4</v>
      </c>
      <c r="AR14" s="475"/>
      <c r="AS14" s="471">
        <f t="shared" si="0"/>
        <v>36</v>
      </c>
      <c r="AT14" s="471"/>
      <c r="AU14" s="478"/>
      <c r="AV14" s="478"/>
      <c r="AW14" s="472"/>
      <c r="AX14" s="472"/>
      <c r="AY14" s="473"/>
      <c r="AZ14" s="473"/>
      <c r="BA14" s="290"/>
      <c r="BB14" s="223"/>
    </row>
    <row r="15" spans="1:54" ht="15" customHeight="1">
      <c r="A15" s="288" t="s">
        <v>257</v>
      </c>
      <c r="B15" s="479" t="s">
        <v>181</v>
      </c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63"/>
      <c r="P15" s="463"/>
      <c r="Q15" s="463"/>
      <c r="R15" s="463"/>
      <c r="S15" s="474">
        <f t="shared" si="1"/>
        <v>0</v>
      </c>
      <c r="T15" s="474"/>
      <c r="U15" s="463"/>
      <c r="V15" s="463"/>
      <c r="W15" s="463"/>
      <c r="X15" s="463"/>
      <c r="Y15" s="474">
        <f t="shared" si="2"/>
        <v>0</v>
      </c>
      <c r="Z15" s="474"/>
      <c r="AA15" s="463">
        <v>3</v>
      </c>
      <c r="AB15" s="463"/>
      <c r="AC15" s="463"/>
      <c r="AD15" s="463"/>
      <c r="AE15" s="474">
        <f t="shared" si="3"/>
        <v>3</v>
      </c>
      <c r="AF15" s="474"/>
      <c r="AG15" s="463"/>
      <c r="AH15" s="463"/>
      <c r="AI15" s="463"/>
      <c r="AJ15" s="463"/>
      <c r="AK15" s="474">
        <f t="shared" si="4"/>
        <v>0</v>
      </c>
      <c r="AL15" s="474"/>
      <c r="AM15" s="463"/>
      <c r="AN15" s="463"/>
      <c r="AO15" s="463"/>
      <c r="AP15" s="463"/>
      <c r="AQ15" s="474">
        <f t="shared" si="5"/>
        <v>0</v>
      </c>
      <c r="AR15" s="475"/>
      <c r="AS15" s="471">
        <f t="shared" si="0"/>
        <v>3</v>
      </c>
      <c r="AT15" s="471"/>
      <c r="AU15" s="478"/>
      <c r="AV15" s="478"/>
      <c r="AW15" s="472"/>
      <c r="AX15" s="472"/>
      <c r="AY15" s="473"/>
      <c r="AZ15" s="473"/>
      <c r="BA15" s="290"/>
      <c r="BB15" s="223"/>
    </row>
    <row r="16" spans="1:54" ht="25.5" customHeight="1">
      <c r="A16" s="288" t="s">
        <v>258</v>
      </c>
      <c r="B16" s="483" t="s">
        <v>183</v>
      </c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5"/>
      <c r="O16" s="481"/>
      <c r="P16" s="482"/>
      <c r="Q16" s="481"/>
      <c r="R16" s="482"/>
      <c r="S16" s="474">
        <f t="shared" si="1"/>
        <v>0</v>
      </c>
      <c r="T16" s="474"/>
      <c r="U16" s="481"/>
      <c r="V16" s="482"/>
      <c r="W16" s="481"/>
      <c r="X16" s="482"/>
      <c r="Y16" s="474">
        <f t="shared" si="2"/>
        <v>0</v>
      </c>
      <c r="Z16" s="474"/>
      <c r="AA16" s="481"/>
      <c r="AB16" s="482"/>
      <c r="AC16" s="481">
        <v>3</v>
      </c>
      <c r="AD16" s="482"/>
      <c r="AE16" s="474">
        <f t="shared" si="3"/>
        <v>3</v>
      </c>
      <c r="AF16" s="474"/>
      <c r="AG16" s="481"/>
      <c r="AH16" s="482"/>
      <c r="AI16" s="481"/>
      <c r="AJ16" s="482"/>
      <c r="AK16" s="474">
        <f t="shared" si="4"/>
        <v>0</v>
      </c>
      <c r="AL16" s="474"/>
      <c r="AM16" s="481"/>
      <c r="AN16" s="482"/>
      <c r="AO16" s="481"/>
      <c r="AP16" s="482"/>
      <c r="AQ16" s="474">
        <f t="shared" si="5"/>
        <v>0</v>
      </c>
      <c r="AR16" s="475"/>
      <c r="AS16" s="471">
        <f t="shared" si="0"/>
        <v>3</v>
      </c>
      <c r="AT16" s="471"/>
      <c r="AU16" s="478"/>
      <c r="AV16" s="478"/>
      <c r="AW16" s="472"/>
      <c r="AX16" s="472"/>
      <c r="AY16" s="473"/>
      <c r="AZ16" s="473"/>
      <c r="BA16" s="290"/>
      <c r="BB16" s="223"/>
    </row>
    <row r="17" spans="1:54" ht="41.25" customHeight="1">
      <c r="A17" s="288" t="s">
        <v>259</v>
      </c>
      <c r="B17" s="483" t="s">
        <v>425</v>
      </c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5"/>
      <c r="O17" s="481"/>
      <c r="P17" s="482"/>
      <c r="Q17" s="481"/>
      <c r="R17" s="482"/>
      <c r="S17" s="474">
        <f>O17+Q17</f>
        <v>0</v>
      </c>
      <c r="T17" s="474"/>
      <c r="U17" s="481"/>
      <c r="V17" s="482"/>
      <c r="W17" s="481"/>
      <c r="X17" s="482"/>
      <c r="Y17" s="474">
        <f>W17+U17</f>
        <v>0</v>
      </c>
      <c r="Z17" s="474"/>
      <c r="AA17" s="481"/>
      <c r="AB17" s="482"/>
      <c r="AC17" s="481"/>
      <c r="AD17" s="482"/>
      <c r="AE17" s="474">
        <f>AA17+AC17</f>
        <v>0</v>
      </c>
      <c r="AF17" s="474"/>
      <c r="AG17" s="481"/>
      <c r="AH17" s="482"/>
      <c r="AI17" s="481">
        <v>4</v>
      </c>
      <c r="AJ17" s="482"/>
      <c r="AK17" s="474">
        <f>AG17+AI17</f>
        <v>4</v>
      </c>
      <c r="AL17" s="474"/>
      <c r="AM17" s="481"/>
      <c r="AN17" s="482"/>
      <c r="AO17" s="481"/>
      <c r="AP17" s="482"/>
      <c r="AQ17" s="474">
        <f>AM17+AO17</f>
        <v>0</v>
      </c>
      <c r="AR17" s="475"/>
      <c r="AS17" s="471">
        <f t="shared" si="0"/>
        <v>4</v>
      </c>
      <c r="AT17" s="471"/>
      <c r="AU17" s="290"/>
      <c r="AV17" s="290"/>
      <c r="AW17" s="291"/>
      <c r="AX17" s="291"/>
      <c r="AY17" s="292"/>
      <c r="AZ17" s="292"/>
      <c r="BA17" s="290"/>
      <c r="BB17" s="223"/>
    </row>
    <row r="18" spans="1:54" ht="26.25" customHeight="1">
      <c r="A18" s="288" t="s">
        <v>260</v>
      </c>
      <c r="B18" s="479" t="s">
        <v>195</v>
      </c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63"/>
      <c r="P18" s="463"/>
      <c r="Q18" s="463"/>
      <c r="R18" s="463"/>
      <c r="S18" s="474">
        <f t="shared" si="1"/>
        <v>0</v>
      </c>
      <c r="T18" s="474"/>
      <c r="U18" s="463"/>
      <c r="V18" s="463"/>
      <c r="W18" s="463"/>
      <c r="X18" s="463"/>
      <c r="Y18" s="474">
        <f t="shared" si="2"/>
        <v>0</v>
      </c>
      <c r="Z18" s="474"/>
      <c r="AA18" s="463"/>
      <c r="AB18" s="463"/>
      <c r="AC18" s="463"/>
      <c r="AD18" s="463"/>
      <c r="AE18" s="474">
        <f t="shared" si="3"/>
        <v>0</v>
      </c>
      <c r="AF18" s="474"/>
      <c r="AG18" s="463"/>
      <c r="AH18" s="463"/>
      <c r="AI18" s="463"/>
      <c r="AJ18" s="463"/>
      <c r="AK18" s="474">
        <f t="shared" si="4"/>
        <v>0</v>
      </c>
      <c r="AL18" s="474"/>
      <c r="AM18" s="463"/>
      <c r="AN18" s="463"/>
      <c r="AO18" s="463">
        <v>8</v>
      </c>
      <c r="AP18" s="463"/>
      <c r="AQ18" s="474">
        <f t="shared" si="5"/>
        <v>8</v>
      </c>
      <c r="AR18" s="475"/>
      <c r="AS18" s="471">
        <f t="shared" si="0"/>
        <v>8</v>
      </c>
      <c r="AT18" s="471"/>
      <c r="AU18" s="478"/>
      <c r="AV18" s="478"/>
      <c r="AW18" s="472"/>
      <c r="AX18" s="472"/>
      <c r="AY18" s="473"/>
      <c r="AZ18" s="473"/>
      <c r="BA18" s="290"/>
      <c r="BB18" s="223"/>
    </row>
    <row r="19" spans="1:54" ht="27.75" customHeight="1">
      <c r="A19" s="288" t="s">
        <v>414</v>
      </c>
      <c r="B19" s="483" t="s">
        <v>189</v>
      </c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5"/>
      <c r="O19" s="481"/>
      <c r="P19" s="482"/>
      <c r="Q19" s="481"/>
      <c r="R19" s="482"/>
      <c r="S19" s="474">
        <f>O19+Q19</f>
        <v>0</v>
      </c>
      <c r="T19" s="474"/>
      <c r="U19" s="481"/>
      <c r="V19" s="482"/>
      <c r="W19" s="481"/>
      <c r="X19" s="482"/>
      <c r="Y19" s="474">
        <f>W19+U19</f>
        <v>0</v>
      </c>
      <c r="Z19" s="474"/>
      <c r="AA19" s="481"/>
      <c r="AB19" s="482"/>
      <c r="AC19" s="481"/>
      <c r="AD19" s="482"/>
      <c r="AE19" s="474">
        <f>AA19+AC19</f>
        <v>0</v>
      </c>
      <c r="AF19" s="474"/>
      <c r="AG19" s="481"/>
      <c r="AH19" s="482"/>
      <c r="AI19" s="481"/>
      <c r="AJ19" s="482"/>
      <c r="AK19" s="474">
        <f>AG19+AI19</f>
        <v>0</v>
      </c>
      <c r="AL19" s="474"/>
      <c r="AM19" s="481"/>
      <c r="AN19" s="482"/>
      <c r="AO19" s="481">
        <v>4</v>
      </c>
      <c r="AP19" s="482"/>
      <c r="AQ19" s="474">
        <f>AM19+AO19</f>
        <v>4</v>
      </c>
      <c r="AR19" s="475"/>
      <c r="AS19" s="471">
        <f t="shared" si="0"/>
        <v>4</v>
      </c>
      <c r="AT19" s="471"/>
      <c r="AU19" s="478"/>
      <c r="AV19" s="478"/>
      <c r="AW19" s="472"/>
      <c r="AX19" s="472"/>
      <c r="AY19" s="473"/>
      <c r="AZ19" s="473"/>
      <c r="BA19" s="290"/>
      <c r="BB19" s="223"/>
    </row>
    <row r="20" spans="1:54" ht="15" customHeight="1">
      <c r="A20" s="288" t="s">
        <v>262</v>
      </c>
      <c r="B20" s="479" t="s">
        <v>426</v>
      </c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63"/>
      <c r="P20" s="463"/>
      <c r="Q20" s="463"/>
      <c r="R20" s="463"/>
      <c r="S20" s="474">
        <f t="shared" si="1"/>
        <v>0</v>
      </c>
      <c r="T20" s="474"/>
      <c r="U20" s="463"/>
      <c r="V20" s="463"/>
      <c r="W20" s="463"/>
      <c r="X20" s="463"/>
      <c r="Y20" s="474">
        <f t="shared" si="2"/>
        <v>0</v>
      </c>
      <c r="Z20" s="474"/>
      <c r="AA20" s="463"/>
      <c r="AB20" s="463"/>
      <c r="AC20" s="463"/>
      <c r="AD20" s="463"/>
      <c r="AE20" s="474">
        <f t="shared" si="3"/>
        <v>0</v>
      </c>
      <c r="AF20" s="474"/>
      <c r="AG20" s="463"/>
      <c r="AH20" s="463"/>
      <c r="AI20" s="463"/>
      <c r="AJ20" s="463"/>
      <c r="AK20" s="474">
        <f t="shared" si="4"/>
        <v>0</v>
      </c>
      <c r="AL20" s="474"/>
      <c r="AM20" s="463"/>
      <c r="AN20" s="463"/>
      <c r="AO20" s="463">
        <v>4</v>
      </c>
      <c r="AP20" s="463"/>
      <c r="AQ20" s="474">
        <f t="shared" si="5"/>
        <v>4</v>
      </c>
      <c r="AR20" s="475"/>
      <c r="AS20" s="471">
        <f t="shared" si="0"/>
        <v>4</v>
      </c>
      <c r="AT20" s="471"/>
      <c r="AU20" s="478"/>
      <c r="AV20" s="478"/>
      <c r="AW20" s="472"/>
      <c r="AX20" s="472"/>
      <c r="AY20" s="473"/>
      <c r="AZ20" s="473"/>
      <c r="BA20" s="290"/>
      <c r="BB20" s="223"/>
    </row>
    <row r="21" spans="1:54" ht="15" customHeight="1">
      <c r="A21" s="288" t="s">
        <v>255</v>
      </c>
      <c r="B21" s="479" t="s">
        <v>427</v>
      </c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63">
        <v>2</v>
      </c>
      <c r="P21" s="463"/>
      <c r="Q21" s="463">
        <v>8</v>
      </c>
      <c r="R21" s="463"/>
      <c r="S21" s="474">
        <f t="shared" si="1"/>
        <v>10</v>
      </c>
      <c r="T21" s="474"/>
      <c r="U21" s="463">
        <v>2</v>
      </c>
      <c r="V21" s="463"/>
      <c r="W21" s="463">
        <v>8</v>
      </c>
      <c r="X21" s="463"/>
      <c r="Y21" s="474">
        <f t="shared" si="2"/>
        <v>10</v>
      </c>
      <c r="Z21" s="474"/>
      <c r="AA21" s="463">
        <v>2</v>
      </c>
      <c r="AB21" s="463"/>
      <c r="AC21" s="463">
        <v>8</v>
      </c>
      <c r="AD21" s="463"/>
      <c r="AE21" s="474">
        <f t="shared" si="3"/>
        <v>10</v>
      </c>
      <c r="AF21" s="474"/>
      <c r="AG21" s="463">
        <v>2</v>
      </c>
      <c r="AH21" s="463"/>
      <c r="AI21" s="463">
        <v>8</v>
      </c>
      <c r="AJ21" s="463"/>
      <c r="AK21" s="474">
        <f t="shared" si="4"/>
        <v>10</v>
      </c>
      <c r="AL21" s="474"/>
      <c r="AM21" s="463">
        <v>2</v>
      </c>
      <c r="AN21" s="463"/>
      <c r="AO21" s="463">
        <v>8</v>
      </c>
      <c r="AP21" s="463"/>
      <c r="AQ21" s="474">
        <f t="shared" si="5"/>
        <v>10</v>
      </c>
      <c r="AR21" s="475"/>
      <c r="AS21" s="471">
        <f t="shared" si="0"/>
        <v>50</v>
      </c>
      <c r="AT21" s="471"/>
      <c r="AU21" s="478"/>
      <c r="AV21" s="478"/>
      <c r="AW21" s="472"/>
      <c r="AX21" s="472"/>
      <c r="AY21" s="473"/>
      <c r="AZ21" s="473"/>
      <c r="BA21" s="290"/>
      <c r="BB21" s="223"/>
    </row>
    <row r="22" spans="1:54" ht="15" customHeight="1">
      <c r="A22" s="476" t="s">
        <v>428</v>
      </c>
      <c r="B22" s="476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64">
        <f>SUM(O13:P21)</f>
        <v>19</v>
      </c>
      <c r="P22" s="464"/>
      <c r="Q22" s="464">
        <f>SUM(Q13:R21)</f>
        <v>29</v>
      </c>
      <c r="R22" s="464"/>
      <c r="S22" s="474">
        <f t="shared" si="1"/>
        <v>48</v>
      </c>
      <c r="T22" s="474"/>
      <c r="U22" s="464">
        <f>SUM(U13:V21)</f>
        <v>23</v>
      </c>
      <c r="V22" s="464"/>
      <c r="W22" s="464">
        <f>SUM(W13:X21)</f>
        <v>29</v>
      </c>
      <c r="X22" s="464"/>
      <c r="Y22" s="474">
        <f t="shared" si="2"/>
        <v>52</v>
      </c>
      <c r="Z22" s="474"/>
      <c r="AA22" s="464">
        <f>SUM(AA13:AB21)</f>
        <v>23</v>
      </c>
      <c r="AB22" s="464"/>
      <c r="AC22" s="464">
        <f>SUM(AC13:AD21)</f>
        <v>29</v>
      </c>
      <c r="AD22" s="464"/>
      <c r="AE22" s="474">
        <f>AA22+AC22</f>
        <v>52</v>
      </c>
      <c r="AF22" s="474"/>
      <c r="AG22" s="464">
        <f>SUM(AG13:AH21)</f>
        <v>19</v>
      </c>
      <c r="AH22" s="464"/>
      <c r="AI22" s="464">
        <f>SUM(AI13:AJ21)</f>
        <v>33</v>
      </c>
      <c r="AJ22" s="464"/>
      <c r="AK22" s="474">
        <f t="shared" si="4"/>
        <v>52</v>
      </c>
      <c r="AL22" s="474"/>
      <c r="AM22" s="464">
        <f>SUM(AM13:AN21)</f>
        <v>28</v>
      </c>
      <c r="AN22" s="464"/>
      <c r="AO22" s="464">
        <f>SUM(AO13:AP21)</f>
        <v>24</v>
      </c>
      <c r="AP22" s="464"/>
      <c r="AQ22" s="474">
        <f t="shared" si="5"/>
        <v>52</v>
      </c>
      <c r="AR22" s="475"/>
      <c r="AS22" s="471">
        <f t="shared" si="0"/>
        <v>256</v>
      </c>
      <c r="AT22" s="471"/>
      <c r="AU22" s="470"/>
      <c r="AV22" s="470"/>
      <c r="AW22" s="472"/>
      <c r="AX22" s="472"/>
      <c r="AY22" s="473"/>
      <c r="AZ22" s="473"/>
      <c r="BA22" s="290"/>
      <c r="BB22" s="223"/>
    </row>
    <row r="23" spans="1:54" ht="15" customHeight="1">
      <c r="A23" s="460" t="s">
        <v>429</v>
      </c>
      <c r="B23" s="460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  <c r="AI23" s="464"/>
      <c r="AJ23" s="464"/>
      <c r="AK23" s="464"/>
      <c r="AL23" s="464"/>
      <c r="AM23" s="465"/>
      <c r="AN23" s="465"/>
      <c r="AO23" s="465"/>
      <c r="AP23" s="465"/>
      <c r="AQ23" s="465"/>
      <c r="AR23" s="466"/>
      <c r="AS23" s="466"/>
      <c r="AT23" s="467"/>
      <c r="AU23" s="293"/>
      <c r="AV23" s="293"/>
      <c r="AW23" s="293"/>
      <c r="AX23" s="293"/>
      <c r="AY23" s="470"/>
      <c r="AZ23" s="470"/>
      <c r="BA23" s="290"/>
      <c r="BB23" s="223"/>
    </row>
    <row r="24" spans="1:255" ht="15" customHeight="1">
      <c r="A24" s="460" t="s">
        <v>430</v>
      </c>
      <c r="B24" s="460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2"/>
      <c r="P24" s="463"/>
      <c r="Q24" s="463"/>
      <c r="R24" s="463"/>
      <c r="S24" s="463"/>
      <c r="T24" s="463"/>
      <c r="U24" s="462"/>
      <c r="V24" s="463"/>
      <c r="W24" s="463"/>
      <c r="X24" s="463"/>
      <c r="Y24" s="463"/>
      <c r="Z24" s="463"/>
      <c r="AA24" s="462"/>
      <c r="AB24" s="463"/>
      <c r="AC24" s="463"/>
      <c r="AD24" s="463"/>
      <c r="AE24" s="463"/>
      <c r="AF24" s="463"/>
      <c r="AG24" s="462"/>
      <c r="AH24" s="463"/>
      <c r="AI24" s="463"/>
      <c r="AJ24" s="463"/>
      <c r="AK24" s="463"/>
      <c r="AL24" s="463"/>
      <c r="AM24" s="294"/>
      <c r="AN24" s="295"/>
      <c r="AO24" s="295"/>
      <c r="AP24" s="295"/>
      <c r="AQ24" s="295"/>
      <c r="AR24" s="295"/>
      <c r="AS24" s="468"/>
      <c r="AT24" s="469"/>
      <c r="AU24" s="293"/>
      <c r="AV24" s="293"/>
      <c r="AW24" s="293"/>
      <c r="AX24" s="293"/>
      <c r="AY24" s="470"/>
      <c r="AZ24" s="470"/>
      <c r="BA24" s="290"/>
      <c r="BB24" s="29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pans="1:2" ht="14.25" customHeight="1">
      <c r="A25" s="297"/>
      <c r="B25" s="297"/>
    </row>
    <row r="26" spans="1:2" ht="14.25" customHeight="1">
      <c r="A26" s="297"/>
      <c r="B26" s="297"/>
    </row>
    <row r="27" spans="1:2" ht="14.25" customHeight="1">
      <c r="A27" s="297"/>
      <c r="B27" s="297"/>
    </row>
    <row r="28" spans="1:2" ht="14.25" customHeight="1">
      <c r="A28" s="297"/>
      <c r="B28" s="297"/>
    </row>
    <row r="29" spans="1:2" ht="14.25" customHeight="1">
      <c r="A29" s="297"/>
      <c r="B29" s="297"/>
    </row>
    <row r="30" spans="1:2" ht="14.25" customHeight="1">
      <c r="A30" s="297"/>
      <c r="B30" s="297"/>
    </row>
    <row r="31" spans="1:2" ht="14.25" customHeight="1">
      <c r="A31" s="297"/>
      <c r="B31" s="297"/>
    </row>
    <row r="32" spans="1:2" ht="14.25" customHeight="1">
      <c r="A32" s="297"/>
      <c r="B32" s="297"/>
    </row>
    <row r="33" spans="1:2" ht="14.25" customHeight="1">
      <c r="A33" s="297"/>
      <c r="B33" s="297"/>
    </row>
    <row r="34" spans="1:2" ht="14.25" customHeight="1">
      <c r="A34" s="297"/>
      <c r="B34" s="297"/>
    </row>
    <row r="35" spans="1:2" ht="14.25" customHeight="1">
      <c r="A35" s="297"/>
      <c r="B35" s="297"/>
    </row>
    <row r="36" spans="1:2" ht="14.25" customHeight="1">
      <c r="A36" s="297"/>
      <c r="B36" s="297"/>
    </row>
    <row r="37" spans="1:2" ht="14.25" customHeight="1">
      <c r="A37" s="297"/>
      <c r="B37" s="297"/>
    </row>
    <row r="38" spans="1:2" ht="14.25" customHeight="1">
      <c r="A38" s="297"/>
      <c r="B38" s="297"/>
    </row>
    <row r="39" spans="1:2" ht="14.25" customHeight="1">
      <c r="A39" s="297"/>
      <c r="B39" s="297"/>
    </row>
    <row r="40" spans="1:2" ht="14.25" customHeight="1">
      <c r="A40" s="297"/>
      <c r="B40" s="297"/>
    </row>
    <row r="41" spans="1:2" ht="14.25" customHeight="1">
      <c r="A41" s="297"/>
      <c r="B41" s="297"/>
    </row>
    <row r="42" spans="1:2" ht="14.25" customHeight="1">
      <c r="A42" s="297"/>
      <c r="B42" s="297"/>
    </row>
    <row r="43" spans="1:2" ht="14.25" customHeight="1">
      <c r="A43" s="297"/>
      <c r="B43" s="297"/>
    </row>
    <row r="44" spans="1:2" ht="14.25" customHeight="1">
      <c r="A44" s="297"/>
      <c r="B44" s="297"/>
    </row>
    <row r="45" spans="1:2" ht="14.25" customHeight="1">
      <c r="A45" s="297"/>
      <c r="B45" s="297"/>
    </row>
    <row r="46" spans="1:2" ht="14.25" customHeight="1">
      <c r="A46" s="297"/>
      <c r="B46" s="297"/>
    </row>
    <row r="47" spans="1:2" ht="14.25" customHeight="1">
      <c r="A47" s="297"/>
      <c r="B47" s="297"/>
    </row>
    <row r="48" spans="1:2" ht="14.25" customHeight="1">
      <c r="A48" s="297"/>
      <c r="B48" s="297"/>
    </row>
    <row r="49" spans="1:2" ht="14.25" customHeight="1">
      <c r="A49" s="297"/>
      <c r="B49" s="297"/>
    </row>
    <row r="50" spans="1:2" ht="14.25" customHeight="1">
      <c r="A50" s="297"/>
      <c r="B50" s="297"/>
    </row>
    <row r="51" spans="1:2" ht="14.25" customHeight="1">
      <c r="A51" s="297"/>
      <c r="B51" s="297"/>
    </row>
    <row r="52" spans="1:2" ht="14.25" customHeight="1">
      <c r="A52" s="297"/>
      <c r="B52" s="297"/>
    </row>
    <row r="53" spans="1:2" ht="14.25" customHeight="1">
      <c r="A53" s="297"/>
      <c r="B53" s="297"/>
    </row>
    <row r="54" spans="1:2" ht="14.25" customHeight="1">
      <c r="A54" s="297"/>
      <c r="B54" s="297"/>
    </row>
  </sheetData>
  <mergeCells count="259">
    <mergeCell ref="A1:BA1"/>
    <mergeCell ref="A2:A4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X2:Z2"/>
    <mergeCell ref="AA2:AA3"/>
    <mergeCell ref="AB2:AE2"/>
    <mergeCell ref="AF2:AF3"/>
    <mergeCell ref="AG2:AI2"/>
    <mergeCell ref="AJ2:AJ3"/>
    <mergeCell ref="AK2:AN2"/>
    <mergeCell ref="AO2:AR2"/>
    <mergeCell ref="AS2:AS3"/>
    <mergeCell ref="AT2:AV2"/>
    <mergeCell ref="AW2:AW3"/>
    <mergeCell ref="AX2:BA2"/>
    <mergeCell ref="A10:BA10"/>
    <mergeCell ref="A11:N12"/>
    <mergeCell ref="O11:T11"/>
    <mergeCell ref="U11:Z11"/>
    <mergeCell ref="AA11:AF11"/>
    <mergeCell ref="AG11:AL11"/>
    <mergeCell ref="AM11:AR11"/>
    <mergeCell ref="AS11:AT12"/>
    <mergeCell ref="AY11:AZ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U12:AV12"/>
    <mergeCell ref="AW12:AX12"/>
    <mergeCell ref="B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B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A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A23:N23"/>
    <mergeCell ref="O23:T23"/>
    <mergeCell ref="U23:Z23"/>
    <mergeCell ref="AA23:AF23"/>
    <mergeCell ref="AG23:AL23"/>
    <mergeCell ref="AM23:AR23"/>
    <mergeCell ref="AS23:AT24"/>
    <mergeCell ref="AY23:AZ24"/>
    <mergeCell ref="AG24:AL24"/>
    <mergeCell ref="A24:N24"/>
    <mergeCell ref="O24:T24"/>
    <mergeCell ref="U24:Z24"/>
    <mergeCell ref="AA24:AF24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27051970</cp:lastModifiedBy>
  <cp:lastPrinted>2016-09-15T13:24:20Z</cp:lastPrinted>
  <dcterms:created xsi:type="dcterms:W3CDTF">2004-04-26T05:18:51Z</dcterms:created>
  <dcterms:modified xsi:type="dcterms:W3CDTF">2016-10-26T10:47:33Z</dcterms:modified>
  <cp:category/>
  <cp:version/>
  <cp:contentType/>
  <cp:contentStatus/>
</cp:coreProperties>
</file>