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ульный лист" sheetId="1" r:id="rId1"/>
    <sheet name="Уч план" sheetId="2" r:id="rId2"/>
    <sheet name="График сессий" sheetId="3" r:id="rId3"/>
    <sheet name="Кал. график 5 лет" sheetId="4" r:id="rId4"/>
    <sheet name="Кален. гр. нов. 5 лет" sheetId="5" r:id="rId5"/>
  </sheets>
  <definedNames>
    <definedName name="_xlnm.Print_Titles" localSheetId="1">'Уч план'!$9:$13</definedName>
    <definedName name="_xlnm.Print_Area" localSheetId="4">'Кален. гр. нов. 5 лет'!$A$1:$BA$23</definedName>
    <definedName name="_xlnm.Print_Area" localSheetId="1">'Уч план'!$A$1:$V$114</definedName>
  </definedNames>
  <calcPr fullCalcOnLoad="1"/>
</workbook>
</file>

<file path=xl/sharedStrings.xml><?xml version="1.0" encoding="utf-8"?>
<sst xmlns="http://schemas.openxmlformats.org/spreadsheetml/2006/main" count="820" uniqueCount="457">
  <si>
    <t>Всего</t>
  </si>
  <si>
    <t>Экзамен</t>
  </si>
  <si>
    <t>Зачет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</si>
  <si>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</si>
  <si>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</si>
  <si>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</si>
  <si>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</si>
  <si>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</si>
  <si>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</si>
  <si>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</si>
  <si>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</si>
  <si>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</si>
  <si>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</si>
  <si>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Иностранный язык</t>
  </si>
  <si>
    <t>Философия</t>
  </si>
  <si>
    <t>Правоведение</t>
  </si>
  <si>
    <t>Физика</t>
  </si>
  <si>
    <t>Математика</t>
  </si>
  <si>
    <t>Информатика</t>
  </si>
  <si>
    <t>Психология и педагогика</t>
  </si>
  <si>
    <t>Русский язык и культура речи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</si>
  <si>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</si>
  <si>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</si>
  <si>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</si>
  <si>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</si>
  <si>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>Политология и социология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</si>
  <si>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</si>
  <si>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</si>
  <si>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</si>
  <si>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</si>
  <si>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</si>
  <si>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Базовая часть</t>
  </si>
  <si>
    <t>Вариативная часть</t>
  </si>
  <si>
    <t>Химия</t>
  </si>
  <si>
    <t>Производственная практика</t>
  </si>
  <si>
    <t>2  курс</t>
  </si>
  <si>
    <t>3  курс</t>
  </si>
  <si>
    <t>Теоретическая механика</t>
  </si>
  <si>
    <t>Прикладная математика</t>
  </si>
  <si>
    <t>Патентоведение</t>
  </si>
  <si>
    <t>Основы научных исследований</t>
  </si>
  <si>
    <t>Теплотехника</t>
  </si>
  <si>
    <t>Информационные технологии</t>
  </si>
  <si>
    <t>Экономическая теория</t>
  </si>
  <si>
    <t>История</t>
  </si>
  <si>
    <t>Экономика отрасли</t>
  </si>
  <si>
    <t>Экономика предприятия</t>
  </si>
  <si>
    <t>Основы трудового права</t>
  </si>
  <si>
    <t>Транспортное право</t>
  </si>
  <si>
    <t>Развитие и современное состояние мировой автомобилизации</t>
  </si>
  <si>
    <t>Прикладное программирование</t>
  </si>
  <si>
    <t>Основы теории надежности</t>
  </si>
  <si>
    <t>Нормативы по защите окружающей среды</t>
  </si>
  <si>
    <t>Элементы электроники и электронные приборы для автомобильного транспорта</t>
  </si>
  <si>
    <t>Основы инженерной экологии</t>
  </si>
  <si>
    <t>Силовые агрегаты</t>
  </si>
  <si>
    <t>Типаж и эксплуатация технологического оборудования</t>
  </si>
  <si>
    <t>Основы работоспособности технических систем</t>
  </si>
  <si>
    <t>Производственно-техническая инфраструктура предприятий</t>
  </si>
  <si>
    <t>Начертательная геометрия и инженерная графика</t>
  </si>
  <si>
    <t>Сопротивление материалов</t>
  </si>
  <si>
    <t>Теория механизмов и машин</t>
  </si>
  <si>
    <t>Детали машин и основы конструирования</t>
  </si>
  <si>
    <t>Гидравлические и пневматические системы транспортных и транспортно-технологических машин и оборудования</t>
  </si>
  <si>
    <t>Материаловедение</t>
  </si>
  <si>
    <t>Технология конструкционных материалов</t>
  </si>
  <si>
    <t>Общая электротехника и электроника</t>
  </si>
  <si>
    <t>Автомобили</t>
  </si>
  <si>
    <t>Автомобильные двигатели</t>
  </si>
  <si>
    <t>Техническая эксплуатация автомобилей</t>
  </si>
  <si>
    <t>Проектирование предприятий автомобильного транспорта</t>
  </si>
  <si>
    <t>Бизнес-планирование на автомобильном транспорте</t>
  </si>
  <si>
    <t>Новые композиционные материалы автомобильного транспорта</t>
  </si>
  <si>
    <t>Сети автомобильных дорог и городских улиц</t>
  </si>
  <si>
    <t>Современные и перспективные электронные системы автомобилей</t>
  </si>
  <si>
    <t>Транспортная логистика</t>
  </si>
  <si>
    <t>Основы проектирования и эксплуатации технологического оборудования</t>
  </si>
  <si>
    <t>Технология и оборудование для восстановления деталей при ремонте</t>
  </si>
  <si>
    <t>Организация государственного учета и контроля технического состояния автотранспортных средств</t>
  </si>
  <si>
    <t>Введение в специальность</t>
  </si>
  <si>
    <t>Введение в профессиональную деятельность отрасли</t>
  </si>
  <si>
    <t>Организация ремонта автомобилей в современных условиях</t>
  </si>
  <si>
    <t xml:space="preserve">  </t>
  </si>
  <si>
    <t>Распеределение трудоемкости по курсам</t>
  </si>
  <si>
    <t>4  курс</t>
  </si>
  <si>
    <t>5  курс</t>
  </si>
  <si>
    <t>Гидравлика и гидропневмопривод</t>
  </si>
  <si>
    <t>Ресурсосбережение при проведении ТО и ремонта</t>
  </si>
  <si>
    <t>Проректор по учебной работе</t>
  </si>
  <si>
    <t>Управление техническими системами</t>
  </si>
  <si>
    <t>Информационное обеспечение автотранспортных систем</t>
  </si>
  <si>
    <t>УТВЕРЖДАЮ</t>
  </si>
  <si>
    <t>ФГБОУ ВО "ВОРОНЕЖСКИЙ ГОСУДАРСТВЕННЫЙ АГРАРНЫЙ УНИВЕРСИТЕТ ИМЕНИ ИМПЕРАТОРА ПЕТРА I"</t>
  </si>
  <si>
    <t>по направлению 23.03.03 Эксплуатация транспортно-технологических машин и комплексов</t>
  </si>
  <si>
    <t>профиль подготовки бакалавра   "Автомобили и автомобильное хозяйство"</t>
  </si>
  <si>
    <t>Б1</t>
  </si>
  <si>
    <t>Б1.Б</t>
  </si>
  <si>
    <t>Дисциплины (модули)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</si>
  <si>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</si>
  <si>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</si>
  <si>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</si>
  <si>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</si>
  <si>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</si>
  <si>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</si>
  <si>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</si>
  <si>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</si>
  <si>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</si>
  <si>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</si>
  <si>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</si>
  <si>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</si>
  <si>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</si>
  <si>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</si>
  <si>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</si>
  <si>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</si>
  <si>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</si>
  <si>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</si>
  <si>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</si>
  <si>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</si>
  <si>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</si>
  <si>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</si>
  <si>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</si>
  <si>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</si>
  <si>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</si>
  <si>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</si>
  <si>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</si>
  <si>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</si>
  <si>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</si>
  <si>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</si>
  <si>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</si>
  <si>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</si>
  <si>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</si>
  <si>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Зачет с оценкой</t>
  </si>
  <si>
    <t>Конструкция и эксплуатационные свойства Т и ТТМО</t>
  </si>
  <si>
    <t>Основы технологии производства и ремонта Т и ТТМО</t>
  </si>
  <si>
    <t>Технологические процессы технического обслуживания и ремонта Т и ТТМО</t>
  </si>
  <si>
    <t>Сертификация и лицензирование в сфере производства и эксплуатации Т и ТТМО</t>
  </si>
  <si>
    <t>Электротехника и электрооборудование  Т и ТТМО</t>
  </si>
  <si>
    <t>Метрология,стандартизация и сертификация</t>
  </si>
  <si>
    <t>"Утверждаю"</t>
  </si>
  <si>
    <t>квалификация (степень)</t>
  </si>
  <si>
    <t>Ректор ФГБОУ ВО                 Воронежский ГАУ</t>
  </si>
  <si>
    <t>ФГБОУ ВО "Воронежский государственный аграрный университет имени  императора Петра I"</t>
  </si>
  <si>
    <t>бакалавр</t>
  </si>
  <si>
    <t xml:space="preserve"> ______________      Н.И. Бухтояров</t>
  </si>
  <si>
    <t>срок обучения     5 лет</t>
  </si>
  <si>
    <t xml:space="preserve">УЧЕБНЫЙ ПЛАН </t>
  </si>
  <si>
    <t>1. График учебного процесса</t>
  </si>
  <si>
    <t>курсы</t>
  </si>
  <si>
    <t>Сентябрь</t>
  </si>
  <si>
    <t>28-4</t>
  </si>
  <si>
    <t>Октябрь</t>
  </si>
  <si>
    <t>26-1</t>
  </si>
  <si>
    <t>Ноябрь</t>
  </si>
  <si>
    <t>30-6</t>
  </si>
  <si>
    <t>Декабрь</t>
  </si>
  <si>
    <t>28-3</t>
  </si>
  <si>
    <t>Январь</t>
  </si>
  <si>
    <t>Февраль</t>
  </si>
  <si>
    <t>29 - 6</t>
  </si>
  <si>
    <t>Март</t>
  </si>
  <si>
    <t>Апрель</t>
  </si>
  <si>
    <t>25-1</t>
  </si>
  <si>
    <t>Май</t>
  </si>
  <si>
    <t>30-5</t>
  </si>
  <si>
    <t>Июнь</t>
  </si>
  <si>
    <t>27-3</t>
  </si>
  <si>
    <t>Июль</t>
  </si>
  <si>
    <t>Август</t>
  </si>
  <si>
    <t>31-6</t>
  </si>
  <si>
    <t>7-13</t>
  </si>
  <si>
    <t>14-20</t>
  </si>
  <si>
    <t>21-27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</si>
  <si>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</si>
  <si>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</si>
  <si>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</si>
  <si>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</si>
  <si>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</si>
  <si>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</si>
  <si>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</si>
  <si>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</si>
  <si>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</si>
  <si>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</si>
  <si>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</si>
  <si>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1-7</t>
  </si>
  <si>
    <t>8-14</t>
  </si>
  <si>
    <t>15-21</t>
  </si>
  <si>
    <t>22-28</t>
  </si>
  <si>
    <t>6-12</t>
  </si>
  <si>
    <t>13-19</t>
  </si>
  <si>
    <t>20-26</t>
  </si>
  <si>
    <t>-</t>
  </si>
  <si>
    <t>С</t>
  </si>
  <si>
    <t>К</t>
  </si>
  <si>
    <t>Ум</t>
  </si>
  <si>
    <t>Пт</t>
  </si>
  <si>
    <t>Пр</t>
  </si>
  <si>
    <t>Г</t>
  </si>
  <si>
    <t xml:space="preserve"> теоретическое обучение</t>
  </si>
  <si>
    <t>каникулы</t>
  </si>
  <si>
    <t>экзаменационная сессия</t>
  </si>
  <si>
    <t>государственная аттестация</t>
  </si>
  <si>
    <t>2. Сводные данные по бюджету времени</t>
  </si>
  <si>
    <t>теоретическое обучение</t>
  </si>
  <si>
    <t>экзам сессии</t>
  </si>
  <si>
    <t>учебная практика</t>
  </si>
  <si>
    <t>производственная практика</t>
  </si>
  <si>
    <t>преддипломная практика</t>
  </si>
  <si>
    <t>гос. аттестация</t>
  </si>
  <si>
    <t>всего</t>
  </si>
  <si>
    <t>Итого</t>
  </si>
  <si>
    <t>По направлению  23.03.03 Эксплуатация транспортно-технологических машин и комплексов</t>
  </si>
  <si>
    <t>профиль подготовки   бакалавра    "Автомобили и автомобильное хозяйство"</t>
  </si>
  <si>
    <t xml:space="preserve">Учебная. Учебная ознакомительная практика </t>
  </si>
  <si>
    <t>Уо</t>
  </si>
  <si>
    <t>Производственная. Преддипломная практика</t>
  </si>
  <si>
    <t>Производственная. Технологическая практика</t>
  </si>
  <si>
    <t>Учебная. Учебная практика в мастерских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</si>
  <si>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</si>
  <si>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</si>
  <si>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</si>
  <si>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</si>
  <si>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</si>
  <si>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</si>
  <si>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</si>
  <si>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</si>
  <si>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</si>
  <si>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</si>
  <si>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</si>
  <si>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</si>
  <si>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</si>
  <si>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</si>
  <si>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</si>
  <si>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</si>
  <si>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</si>
  <si>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</si>
  <si>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</si>
  <si>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</si>
  <si>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</si>
  <si>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Б1.В.ОД.19</t>
  </si>
  <si>
    <t>Б1.В.ОД.20</t>
  </si>
  <si>
    <t>Б1.В.ОД.21</t>
  </si>
  <si>
    <t>Б1.В.ОД.22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</si>
  <si>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</si>
  <si>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</si>
  <si>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</si>
  <si>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</si>
  <si>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</si>
  <si>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</si>
  <si>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</si>
  <si>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</si>
  <si>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</si>
  <si>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</si>
  <si>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</si>
  <si>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</si>
  <si>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</si>
  <si>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</si>
  <si>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</si>
  <si>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Наименование блоков и дисциплин</t>
  </si>
  <si>
    <t>Предпринимательское право</t>
  </si>
  <si>
    <t>Компьютерная графика</t>
  </si>
  <si>
    <t>Топливные системы Т и ТТМО</t>
  </si>
  <si>
    <t>Топливо и смазочные материалы</t>
  </si>
  <si>
    <t>Диагностика, настройка и регулировка топливных систем Т и ТТМО</t>
  </si>
  <si>
    <t>История развития автомобильного транспорта</t>
  </si>
  <si>
    <t>Инженерная психология</t>
  </si>
  <si>
    <t>Теоретические основы применения химических реагентов, процессов и материалов в автомобильном транспорте</t>
  </si>
  <si>
    <t>Теоретические основы тягово- сцепных и динамических свойств автомобильного транспорта</t>
  </si>
  <si>
    <t>Особенности технологии автотракторостроения</t>
  </si>
  <si>
    <t>Транспортно- эксплуатационные качества автомобильных дорог и городских улиц</t>
  </si>
  <si>
    <t>Микропроцессорная техника в автомобильном транспорте</t>
  </si>
  <si>
    <t>Организация автомобильных перевозок и безопасность движения</t>
  </si>
  <si>
    <t>Организационно- производственные структуры технической эксплуатации</t>
  </si>
  <si>
    <t>Б2</t>
  </si>
  <si>
    <t>Практики</t>
  </si>
  <si>
    <t>Б2.У</t>
  </si>
  <si>
    <t>Учебная практика</t>
  </si>
  <si>
    <t>Б2.У.1</t>
  </si>
  <si>
    <t>Б2.У.2</t>
  </si>
  <si>
    <t>Б2.П</t>
  </si>
  <si>
    <t>Б2.П.1</t>
  </si>
  <si>
    <t>Б2.П.2</t>
  </si>
  <si>
    <t>Б3</t>
  </si>
  <si>
    <t>Государственная итоговая аттестация</t>
  </si>
  <si>
    <t>Учебная. Учебная ознакомительная практика</t>
  </si>
  <si>
    <t>БАКАЛАВРЫ (5 лет)</t>
  </si>
  <si>
    <t>График</t>
  </si>
  <si>
    <t>Наименование дисциплины</t>
  </si>
  <si>
    <t>Общее кол-во часов</t>
  </si>
  <si>
    <t>Лекции</t>
  </si>
  <si>
    <t>Лабораторные</t>
  </si>
  <si>
    <t>Практические</t>
  </si>
  <si>
    <t>Контрольная работа</t>
  </si>
  <si>
    <t>Курсовая работа</t>
  </si>
  <si>
    <t>Курсовой проект</t>
  </si>
  <si>
    <t>ИТОГО</t>
  </si>
  <si>
    <t xml:space="preserve">профиль "Автомобили и автомобильное хозяйство"     </t>
  </si>
  <si>
    <t>по направлению 23.03.03  "Эксплуатация транспортно-технологических машин и комплексов"</t>
  </si>
  <si>
    <t>Зачетные единицы</t>
  </si>
  <si>
    <t>Контроль</t>
  </si>
  <si>
    <t>МИНИСТЕРСТВО СЕЛЬСКОГО ХОЗЯЙСТВА РОССИЙСКОЙ ФЕДЕРАЦИИ</t>
  </si>
  <si>
    <t>(прикладной бакалавриат)</t>
  </si>
  <si>
    <t>Трудоемкость по учебному плану очной формы обучения</t>
  </si>
  <si>
    <t>СОГЛАСОВАНО</t>
  </si>
  <si>
    <t>Министерство сельского хозяйства РФ</t>
  </si>
  <si>
    <t>Утверждаю</t>
  </si>
  <si>
    <t>План одобрен Ученым советом вуза</t>
  </si>
  <si>
    <t xml:space="preserve">Ректор </t>
  </si>
  <si>
    <t>Протокол №</t>
  </si>
  <si>
    <t>"___" ____________ 20___ г.</t>
  </si>
  <si>
    <t>подготовки бакалавров</t>
  </si>
  <si>
    <t>23.03.03</t>
  </si>
  <si>
    <t>Направление 23.03.03 Эксплуатация транспортно-технологических машин и комплексов</t>
  </si>
  <si>
    <t>профиль "Автомобили и автомобильное хозяйство"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</si>
  <si>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</si>
  <si>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</si>
  <si>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</si>
  <si>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</si>
  <si>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Программа подготовки: прикладн. бакалавриат</t>
  </si>
  <si>
    <t>Образовательный стандарт</t>
  </si>
  <si>
    <t>1470</t>
  </si>
  <si>
    <t>14.12.2015</t>
  </si>
  <si>
    <t>Трудоемкость ОПОП: 0 ЗЕТ</t>
  </si>
  <si>
    <t xml:space="preserve">  Виды деятельности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</si>
  <si>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</si>
  <si>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</si>
  <si>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</si>
  <si>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</si>
  <si>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</si>
  <si>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</si>
  <si>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Форма обучения: заочная</t>
  </si>
  <si>
    <t>Срок обучения: 5л</t>
  </si>
  <si>
    <t>Физическая культура и спорт</t>
  </si>
  <si>
    <t>Элективные курсы по физической культуре и спорту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</si>
  <si>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</si>
  <si>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</si>
  <si>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</si>
  <si>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</si>
  <si>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</si>
  <si>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</si>
  <si>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</si>
  <si>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</si>
  <si>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</si>
  <si>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</si>
  <si>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</si>
  <si>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</si>
  <si>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</si>
  <si>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</si>
  <si>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</si>
  <si>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</si>
  <si>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</si>
  <si>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</si>
  <si>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</si>
  <si>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</si>
  <si>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</si>
  <si>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</si>
  <si>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</si>
  <si>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</si>
  <si>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</si>
  <si>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</si>
  <si>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</si>
  <si>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</si>
  <si>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</si>
  <si>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</si>
  <si>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</si>
  <si>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</si>
  <si>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</si>
  <si>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</si>
  <si>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</si>
  <si>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</si>
  <si>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</si>
  <si>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</si>
  <si>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</si>
  <si>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</si>
  <si>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</si>
  <si>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</si>
  <si>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</si>
  <si>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</si>
  <si>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</si>
  <si>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</si>
  <si>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</si>
  <si>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</si>
  <si>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</si>
  <si>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</si>
  <si>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</si>
  <si>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</si>
  <si>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</si>
  <si>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</si>
  <si>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</si>
  <si>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</si>
  <si>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</si>
  <si>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</si>
  <si>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</si>
  <si>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</si>
  <si>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</si>
  <si>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</si>
  <si>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</si>
  <si>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</si>
  <si>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</si>
  <si>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</si>
  <si>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</si>
  <si>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</si>
  <si>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</si>
  <si>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</si>
  <si>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</si>
  <si>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</si>
  <si>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</si>
  <si>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</si>
  <si>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</si>
  <si>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</si>
  <si>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</si>
  <si>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</si>
  <si>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</si>
  <si>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</si>
  <si>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</si>
  <si>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</si>
  <si>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</si>
  <si>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</si>
  <si>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</si>
  <si>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</si>
  <si>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</si>
  <si>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</si>
  <si>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III</t>
  </si>
  <si>
    <t>IV</t>
  </si>
  <si>
    <t>V</t>
  </si>
  <si>
    <t>Пп</t>
  </si>
  <si>
    <t>2. Сводные данные</t>
  </si>
  <si>
    <t>Курс 1</t>
  </si>
  <si>
    <t>Курс 2</t>
  </si>
  <si>
    <t>Курс 3</t>
  </si>
  <si>
    <t>Курс 4</t>
  </si>
  <si>
    <t>Курс 5</t>
  </si>
  <si>
    <t>сем. 1</t>
  </si>
  <si>
    <t>сем. 2</t>
  </si>
  <si>
    <t>Теоретическое обучение</t>
  </si>
  <si>
    <t>Экзаменационные сессии</t>
  </si>
  <si>
    <t>Каникулы</t>
  </si>
  <si>
    <t xml:space="preserve"> Итого</t>
  </si>
  <si>
    <t>Студентов</t>
  </si>
  <si>
    <t xml:space="preserve"> Групп</t>
  </si>
  <si>
    <t>Гос. экзамены и/или защита ВКР</t>
  </si>
  <si>
    <t>Итого по блоку Б1</t>
  </si>
  <si>
    <t>ФТД</t>
  </si>
  <si>
    <t>Факультативы</t>
  </si>
  <si>
    <t>ФТД.1</t>
  </si>
  <si>
    <t>Основы делопроизводства</t>
  </si>
  <si>
    <t>Итого ООП (без факультативов)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</si>
  <si>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</si>
  <si>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 xml:space="preserve">
Бухтояров Н. И.</t>
  </si>
  <si>
    <t xml:space="preserve"> - расчетно-проектная;
 - производственно-технологическая;
 - организационно-управленческая;
 - монтажно-наладочная;
 - сервисно-эксплуатационная.
</t>
  </si>
  <si>
    <t>Агроинженерный</t>
  </si>
  <si>
    <t>учебного процесса обучающегося 2 курса (центр ДОТ)</t>
  </si>
  <si>
    <t>2 курс 4 семестр - проведение занятий по ДОТ</t>
  </si>
  <si>
    <t>2 курс 3 семестр - проведение занятий по ДОТ</t>
  </si>
  <si>
    <r>
      <t>КПВ:</t>
    </r>
    <r>
      <rPr>
        <i/>
        <sz val="14"/>
        <rFont val="Times New Roman"/>
        <family val="1"/>
      </rPr>
      <t xml:space="preserve"> - Развитие и современное состояние мировой автомобилизации</t>
    </r>
  </si>
  <si>
    <r>
      <t>КПВ</t>
    </r>
    <r>
      <rPr>
        <i/>
        <sz val="14"/>
        <rFont val="Times New Roman"/>
        <family val="1"/>
      </rPr>
      <t xml:space="preserve"> - Введение в специальность</t>
    </r>
  </si>
  <si>
    <r>
      <t xml:space="preserve">КПВ </t>
    </r>
    <r>
      <rPr>
        <i/>
        <sz val="14"/>
        <rFont val="Times New Roman"/>
        <family val="1"/>
      </rPr>
      <t xml:space="preserve"> -  Основы инженерной экологии</t>
    </r>
  </si>
  <si>
    <r>
      <t>КПВ -</t>
    </r>
    <r>
      <rPr>
        <i/>
        <sz val="14"/>
        <rFont val="Times New Roman"/>
        <family val="1"/>
      </rPr>
      <t xml:space="preserve"> Управление техническими системами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</si>
</sst>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;[Red]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0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21" fillId="5" borderId="4" xfId="0" applyNumberFormat="1" applyFont="1" applyFill="1" applyBorder="1" applyAlignment="1" applyProtection="1">
      <alignment horizontal="center" vertical="center" textRotation="90"/>
      <protection locked="0"/>
    </xf>
    <xf numFmtId="49" fontId="21" fillId="5" borderId="12" xfId="0" applyNumberFormat="1" applyFont="1" applyFill="1" applyBorder="1" applyAlignment="1" applyProtection="1">
      <alignment vertical="center" textRotation="90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5" fillId="6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1" fontId="5" fillId="6" borderId="4" xfId="0" applyNumberFormat="1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wrapText="1"/>
    </xf>
    <xf numFmtId="0" fontId="23" fillId="0" borderId="3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5" fillId="0" borderId="24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5" fillId="6" borderId="15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1" fontId="5" fillId="6" borderId="9" xfId="0" applyNumberFormat="1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1" fontId="5" fillId="4" borderId="29" xfId="0" applyNumberFormat="1" applyFont="1" applyFill="1" applyBorder="1" applyAlignment="1">
      <alignment horizontal="center" vertical="center"/>
    </xf>
    <xf numFmtId="1" fontId="5" fillId="6" borderId="29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9" fillId="0" borderId="0" xfId="18" applyFont="1" applyAlignment="1" applyProtection="1">
      <alignment horizontal="left" vertical="center"/>
      <protection locked="0"/>
    </xf>
    <xf numFmtId="0" fontId="28" fillId="0" borderId="0" xfId="18">
      <alignment/>
      <protection/>
    </xf>
    <xf numFmtId="0" fontId="28" fillId="5" borderId="0" xfId="18" applyFont="1" applyFill="1" applyBorder="1" applyAlignment="1" applyProtection="1">
      <alignment horizontal="left" vertical="center"/>
      <protection locked="0"/>
    </xf>
    <xf numFmtId="0" fontId="28" fillId="5" borderId="32" xfId="18" applyNumberFormat="1" applyFont="1" applyFill="1" applyBorder="1" applyAlignment="1" applyProtection="1">
      <alignment horizontal="left" vertical="center"/>
      <protection locked="0"/>
    </xf>
    <xf numFmtId="0" fontId="37" fillId="5" borderId="0" xfId="18" applyFont="1" applyFill="1" applyBorder="1" applyAlignment="1" applyProtection="1">
      <alignment horizontal="center" vertical="center"/>
      <protection locked="0"/>
    </xf>
    <xf numFmtId="0" fontId="41" fillId="5" borderId="0" xfId="18" applyFont="1" applyFill="1" applyBorder="1" applyAlignment="1" applyProtection="1">
      <alignment horizontal="left" vertical="center"/>
      <protection locked="0"/>
    </xf>
    <xf numFmtId="0" fontId="37" fillId="5" borderId="0" xfId="18" applyFont="1" applyFill="1" applyBorder="1" applyAlignment="1" applyProtection="1">
      <alignment horizontal="left" vertical="center"/>
      <protection locked="0"/>
    </xf>
    <xf numFmtId="0" fontId="37" fillId="5" borderId="0" xfId="18" applyFont="1" applyFill="1" applyBorder="1" applyAlignment="1" applyProtection="1">
      <alignment horizontal="left" vertical="top" wrapText="1"/>
      <protection locked="0"/>
    </xf>
    <xf numFmtId="0" fontId="28" fillId="0" borderId="0" xfId="18" applyFont="1" applyAlignment="1" applyProtection="1">
      <alignment horizontal="left"/>
      <protection locked="0"/>
    </xf>
    <xf numFmtId="0" fontId="21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NumberFormat="1" applyFont="1" applyFill="1" applyBorder="1" applyAlignment="1" applyProtection="1">
      <alignment horizontal="center" vertical="center" textRotation="90"/>
      <protection locked="0"/>
    </xf>
    <xf numFmtId="0" fontId="21" fillId="5" borderId="3" xfId="0" applyNumberFormat="1" applyFont="1" applyFill="1" applyBorder="1" applyAlignment="1" applyProtection="1">
      <alignment horizontal="center" vertical="center"/>
      <protection locked="0"/>
    </xf>
    <xf numFmtId="0" fontId="45" fillId="5" borderId="4" xfId="0" applyNumberFormat="1" applyFont="1" applyFill="1" applyBorder="1" applyAlignment="1" applyProtection="1">
      <alignment horizontal="center" vertical="center"/>
      <protection locked="0"/>
    </xf>
    <xf numFmtId="0" fontId="45" fillId="5" borderId="9" xfId="0" applyNumberFormat="1" applyFont="1" applyFill="1" applyBorder="1" applyAlignment="1" applyProtection="1">
      <alignment horizontal="center" vertical="center"/>
      <protection locked="0"/>
    </xf>
    <xf numFmtId="0" fontId="45" fillId="5" borderId="3" xfId="0" applyNumberFormat="1" applyFont="1" applyFill="1" applyBorder="1" applyAlignment="1" applyProtection="1">
      <alignment horizontal="center" vertical="center"/>
      <protection locked="0"/>
    </xf>
    <xf numFmtId="0" fontId="45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0" fontId="21" fillId="7" borderId="3" xfId="0" applyNumberFormat="1" applyFont="1" applyFill="1" applyBorder="1" applyAlignment="1" applyProtection="1">
      <alignment vertical="center"/>
      <protection locked="0"/>
    </xf>
    <xf numFmtId="0" fontId="21" fillId="7" borderId="1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45" fillId="0" borderId="0" xfId="0" applyFont="1" applyAlignment="1">
      <alignment/>
    </xf>
    <xf numFmtId="0" fontId="45" fillId="5" borderId="0" xfId="0" applyNumberFormat="1" applyFont="1" applyFill="1" applyBorder="1" applyAlignment="1" applyProtection="1">
      <alignment vertical="center"/>
      <protection locked="0"/>
    </xf>
    <xf numFmtId="0" fontId="21" fillId="5" borderId="0" xfId="0" applyNumberFormat="1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/>
    </xf>
    <xf numFmtId="0" fontId="23" fillId="0" borderId="37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wrapText="1"/>
    </xf>
    <xf numFmtId="1" fontId="5" fillId="0" borderId="26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0" fontId="31" fillId="5" borderId="0" xfId="18" applyFont="1" applyFill="1" applyBorder="1" applyAlignment="1" applyProtection="1">
      <alignment horizontal="center" vertical="center" wrapText="1"/>
      <protection locked="0"/>
    </xf>
    <xf numFmtId="0" fontId="29" fillId="0" borderId="0" xfId="18" applyFont="1" applyAlignment="1" applyProtection="1">
      <alignment horizontal="left" vertical="center" wrapText="1"/>
      <protection locked="0"/>
    </xf>
    <xf numFmtId="0" fontId="29" fillId="0" borderId="0" xfId="18" applyFont="1" applyAlignment="1" applyProtection="1">
      <alignment horizontal="right" vertical="center" wrapText="1"/>
      <protection locked="0"/>
    </xf>
    <xf numFmtId="0" fontId="34" fillId="5" borderId="0" xfId="18" applyFont="1" applyFill="1" applyBorder="1" applyAlignment="1" applyProtection="1">
      <alignment horizontal="left" wrapText="1"/>
      <protection locked="0"/>
    </xf>
    <xf numFmtId="0" fontId="30" fillId="5" borderId="0" xfId="18" applyFont="1" applyFill="1" applyBorder="1" applyAlignment="1" applyProtection="1">
      <alignment horizontal="center" vertical="center" wrapText="1"/>
      <protection locked="0"/>
    </xf>
    <xf numFmtId="0" fontId="34" fillId="5" borderId="0" xfId="18" applyFont="1" applyFill="1" applyBorder="1" applyAlignment="1" applyProtection="1">
      <alignment horizontal="right" wrapText="1"/>
      <protection locked="0"/>
    </xf>
    <xf numFmtId="0" fontId="34" fillId="5" borderId="0" xfId="18" applyFont="1" applyFill="1" applyBorder="1" applyAlignment="1" applyProtection="1">
      <alignment horizontal="left" vertical="center"/>
      <protection locked="0"/>
    </xf>
    <xf numFmtId="0" fontId="29" fillId="0" borderId="0" xfId="18" applyFont="1" applyAlignment="1" applyProtection="1">
      <alignment horizontal="left" vertical="center"/>
      <protection locked="0"/>
    </xf>
    <xf numFmtId="0" fontId="30" fillId="0" borderId="0" xfId="18" applyFont="1" applyAlignment="1" applyProtection="1">
      <alignment horizontal="center" vertical="center"/>
      <protection locked="0"/>
    </xf>
    <xf numFmtId="0" fontId="34" fillId="5" borderId="0" xfId="18" applyFont="1" applyFill="1" applyBorder="1" applyAlignment="1" applyProtection="1">
      <alignment horizontal="center" vertical="center"/>
      <protection locked="0"/>
    </xf>
    <xf numFmtId="0" fontId="35" fillId="5" borderId="0" xfId="18" applyFont="1" applyFill="1" applyBorder="1" applyAlignment="1" applyProtection="1">
      <alignment horizontal="center" vertical="top"/>
      <protection locked="0"/>
    </xf>
    <xf numFmtId="0" fontId="36" fillId="5" borderId="4" xfId="18" applyNumberFormat="1" applyFont="1" applyFill="1" applyBorder="1" applyAlignment="1" applyProtection="1">
      <alignment horizontal="center" vertical="center"/>
      <protection locked="0"/>
    </xf>
    <xf numFmtId="0" fontId="38" fillId="5" borderId="0" xfId="18" applyFont="1" applyFill="1" applyBorder="1" applyAlignment="1" applyProtection="1">
      <alignment horizontal="left" vertical="center" wrapText="1"/>
      <protection locked="0"/>
    </xf>
    <xf numFmtId="0" fontId="32" fillId="5" borderId="0" xfId="18" applyFont="1" applyFill="1" applyBorder="1" applyAlignment="1" applyProtection="1">
      <alignment horizontal="center" vertical="center" wrapText="1"/>
      <protection locked="0"/>
    </xf>
    <xf numFmtId="0" fontId="33" fillId="5" borderId="0" xfId="18" applyFont="1" applyFill="1" applyBorder="1" applyAlignment="1" applyProtection="1">
      <alignment horizontal="left" vertical="center"/>
      <protection locked="0"/>
    </xf>
    <xf numFmtId="0" fontId="33" fillId="5" borderId="0" xfId="18" applyFont="1" applyFill="1" applyBorder="1" applyAlignment="1" applyProtection="1">
      <alignment horizontal="center" vertical="top"/>
      <protection locked="0"/>
    </xf>
    <xf numFmtId="0" fontId="37" fillId="5" borderId="0" xfId="18" applyFont="1" applyFill="1" applyBorder="1" applyAlignment="1" applyProtection="1">
      <alignment horizontal="center" vertical="center"/>
      <protection locked="0"/>
    </xf>
    <xf numFmtId="0" fontId="37" fillId="5" borderId="32" xfId="18" applyNumberFormat="1" applyFont="1" applyFill="1" applyBorder="1" applyAlignment="1" applyProtection="1">
      <alignment horizontal="left" wrapText="1"/>
      <protection locked="0"/>
    </xf>
    <xf numFmtId="0" fontId="38" fillId="5" borderId="0" xfId="18" applyFont="1" applyFill="1" applyBorder="1" applyAlignment="1" applyProtection="1">
      <alignment horizontal="center" vertical="center" wrapText="1"/>
      <protection locked="0"/>
    </xf>
    <xf numFmtId="0" fontId="40" fillId="5" borderId="4" xfId="18" applyNumberFormat="1" applyFont="1" applyFill="1" applyBorder="1" applyAlignment="1" applyProtection="1">
      <alignment horizontal="left" vertical="center" wrapText="1"/>
      <protection locked="0"/>
    </xf>
    <xf numFmtId="0" fontId="40" fillId="5" borderId="0" xfId="18" applyFont="1" applyFill="1" applyBorder="1" applyAlignment="1" applyProtection="1">
      <alignment horizontal="left" vertical="top"/>
      <protection locked="0"/>
    </xf>
    <xf numFmtId="0" fontId="41" fillId="5" borderId="32" xfId="18" applyNumberFormat="1" applyFont="1" applyFill="1" applyBorder="1" applyAlignment="1" applyProtection="1">
      <alignment horizontal="left" vertical="center"/>
      <protection locked="0"/>
    </xf>
    <xf numFmtId="0" fontId="39" fillId="5" borderId="0" xfId="18" applyFont="1" applyFill="1" applyBorder="1" applyAlignment="1" applyProtection="1">
      <alignment horizontal="right" vertical="center"/>
      <protection locked="0"/>
    </xf>
    <xf numFmtId="0" fontId="40" fillId="5" borderId="4" xfId="18" applyNumberFormat="1" applyFont="1" applyFill="1" applyBorder="1" applyAlignment="1" applyProtection="1">
      <alignment horizontal="left" vertical="top" wrapText="1"/>
      <protection locked="0"/>
    </xf>
    <xf numFmtId="0" fontId="41" fillId="5" borderId="32" xfId="18" applyNumberFormat="1" applyFont="1" applyFill="1" applyBorder="1" applyAlignment="1" applyProtection="1">
      <alignment horizontal="left"/>
      <protection locked="0"/>
    </xf>
    <xf numFmtId="0" fontId="37" fillId="0" borderId="0" xfId="18" applyFont="1" applyAlignment="1" applyProtection="1">
      <alignment horizontal="left" wrapText="1"/>
      <protection locked="0"/>
    </xf>
    <xf numFmtId="0" fontId="28" fillId="0" borderId="32" xfId="18" applyNumberFormat="1" applyFont="1" applyBorder="1" applyAlignment="1" applyProtection="1">
      <alignment horizontal="left"/>
      <protection locked="0"/>
    </xf>
    <xf numFmtId="0" fontId="40" fillId="0" borderId="0" xfId="18" applyFont="1" applyAlignment="1" applyProtection="1">
      <alignment horizontal="left"/>
      <protection locked="0"/>
    </xf>
    <xf numFmtId="0" fontId="43" fillId="5" borderId="0" xfId="18" applyFont="1" applyFill="1" applyBorder="1" applyAlignment="1" applyProtection="1">
      <alignment horizontal="left" vertical="center"/>
      <protection locked="0"/>
    </xf>
    <xf numFmtId="0" fontId="37" fillId="5" borderId="0" xfId="18" applyFont="1" applyFill="1" applyBorder="1" applyAlignment="1" applyProtection="1">
      <alignment horizontal="left" wrapText="1"/>
      <protection locked="0"/>
    </xf>
    <xf numFmtId="0" fontId="28" fillId="5" borderId="32" xfId="18" applyNumberFormat="1" applyFont="1" applyFill="1" applyBorder="1" applyAlignment="1" applyProtection="1">
      <alignment horizontal="left"/>
      <protection locked="0"/>
    </xf>
    <xf numFmtId="0" fontId="40" fillId="5" borderId="0" xfId="18" applyFont="1" applyFill="1" applyBorder="1" applyAlignment="1" applyProtection="1">
      <alignment horizontal="left"/>
      <protection locked="0"/>
    </xf>
    <xf numFmtId="0" fontId="40" fillId="5" borderId="12" xfId="18" applyNumberFormat="1" applyFont="1" applyFill="1" applyBorder="1" applyAlignment="1" applyProtection="1">
      <alignment horizontal="left" vertical="center" wrapText="1"/>
      <protection locked="0"/>
    </xf>
    <xf numFmtId="0" fontId="42" fillId="5" borderId="4" xfId="18" applyNumberFormat="1" applyFont="1" applyFill="1" applyBorder="1" applyAlignment="1" applyProtection="1">
      <alignment horizontal="left" vertical="center"/>
      <protection locked="0"/>
    </xf>
    <xf numFmtId="0" fontId="42" fillId="5" borderId="0" xfId="18" applyFont="1" applyFill="1" applyBorder="1" applyAlignment="1" applyProtection="1">
      <alignment horizontal="left" vertical="center"/>
      <protection locked="0"/>
    </xf>
    <xf numFmtId="0" fontId="37" fillId="5" borderId="4" xfId="18" applyNumberFormat="1" applyFont="1" applyFill="1" applyBorder="1" applyAlignment="1" applyProtection="1">
      <alignment horizontal="left" vertical="top" wrapText="1"/>
      <protection locked="0"/>
    </xf>
    <xf numFmtId="0" fontId="37" fillId="5" borderId="0" xfId="18" applyFont="1" applyFill="1" applyBorder="1" applyAlignment="1" applyProtection="1">
      <alignment horizontal="left" vertical="top" wrapText="1"/>
      <protection locked="0"/>
    </xf>
    <xf numFmtId="0" fontId="27" fillId="0" borderId="0" xfId="18" applyFont="1" applyAlignment="1" applyProtection="1">
      <alignment horizontal="center" vertical="center" wrapText="1"/>
      <protection locked="0"/>
    </xf>
    <xf numFmtId="0" fontId="27" fillId="0" borderId="0" xfId="18" applyFont="1" applyAlignment="1" applyProtection="1">
      <alignment horizontal="center" vertical="center"/>
      <protection locked="0"/>
    </xf>
    <xf numFmtId="0" fontId="29" fillId="0" borderId="0" xfId="18" applyFont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40" xfId="0" applyFont="1" applyFill="1" applyBorder="1" applyAlignment="1">
      <alignment horizontal="center" vertical="center" textRotation="90" wrapText="1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textRotation="90"/>
    </xf>
    <xf numFmtId="0" fontId="8" fillId="0" borderId="26" xfId="0" applyFont="1" applyFill="1" applyBorder="1" applyAlignment="1">
      <alignment horizontal="center" textRotation="90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44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0" fontId="8" fillId="0" borderId="4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49" fontId="8" fillId="0" borderId="3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25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26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21" fillId="5" borderId="3" xfId="0" applyNumberFormat="1" applyFont="1" applyFill="1" applyBorder="1" applyAlignment="1" applyProtection="1">
      <alignment horizontal="center" vertical="center"/>
      <protection locked="0"/>
    </xf>
    <xf numFmtId="49" fontId="21" fillId="5" borderId="16" xfId="0" applyNumberFormat="1" applyFont="1" applyFill="1" applyBorder="1" applyAlignment="1" applyProtection="1">
      <alignment horizontal="center" vertical="center"/>
      <protection locked="0"/>
    </xf>
    <xf numFmtId="49" fontId="21" fillId="5" borderId="9" xfId="0" applyNumberFormat="1" applyFont="1" applyFill="1" applyBorder="1" applyAlignment="1" applyProtection="1">
      <alignment horizontal="center" vertical="center"/>
      <protection locked="0"/>
    </xf>
    <xf numFmtId="49" fontId="21" fillId="5" borderId="4" xfId="0" applyNumberFormat="1" applyFont="1" applyFill="1" applyBorder="1" applyAlignment="1" applyProtection="1">
      <alignment horizontal="center" vertical="center"/>
      <protection locked="0"/>
    </xf>
    <xf numFmtId="49" fontId="21" fillId="5" borderId="12" xfId="0" applyNumberFormat="1" applyFont="1" applyFill="1" applyBorder="1" applyAlignment="1" applyProtection="1">
      <alignment horizontal="center" vertical="center" textRotation="90"/>
      <protection locked="0"/>
    </xf>
    <xf numFmtId="49" fontId="21" fillId="5" borderId="6" xfId="0" applyNumberFormat="1" applyFont="1" applyFill="1" applyBorder="1" applyAlignment="1" applyProtection="1">
      <alignment horizontal="center" vertical="center" textRotation="90"/>
      <protection locked="0"/>
    </xf>
    <xf numFmtId="49" fontId="21" fillId="5" borderId="36" xfId="0" applyNumberFormat="1" applyFont="1" applyFill="1" applyBorder="1" applyAlignment="1" applyProtection="1">
      <alignment horizontal="center" vertical="center"/>
      <protection locked="0"/>
    </xf>
    <xf numFmtId="49" fontId="21" fillId="5" borderId="33" xfId="0" applyNumberFormat="1" applyFont="1" applyFill="1" applyBorder="1" applyAlignment="1" applyProtection="1">
      <alignment horizontal="center" vertical="center"/>
      <protection locked="0"/>
    </xf>
    <xf numFmtId="49" fontId="21" fillId="5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center" textRotation="90"/>
    </xf>
    <xf numFmtId="0" fontId="0" fillId="0" borderId="40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45" fillId="5" borderId="4" xfId="0" applyNumberFormat="1" applyFont="1" applyFill="1" applyBorder="1" applyAlignment="1" applyProtection="1">
      <alignment horizontal="left" vertical="center"/>
      <protection locked="0"/>
    </xf>
    <xf numFmtId="0" fontId="46" fillId="5" borderId="4" xfId="0" applyNumberFormat="1" applyFont="1" applyFill="1" applyBorder="1" applyAlignment="1" applyProtection="1">
      <alignment horizontal="left" vertical="center"/>
      <protection locked="0"/>
    </xf>
    <xf numFmtId="0" fontId="21" fillId="7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8" borderId="4" xfId="0" applyNumberFormat="1" applyFont="1" applyFill="1" applyBorder="1" applyAlignment="1" applyProtection="1">
      <alignment horizontal="center" vertical="center"/>
      <protection locked="0"/>
    </xf>
    <xf numFmtId="0" fontId="21" fillId="8" borderId="12" xfId="0" applyNumberFormat="1" applyFont="1" applyFill="1" applyBorder="1" applyAlignment="1" applyProtection="1">
      <alignment horizontal="center" vertical="center"/>
      <protection locked="0"/>
    </xf>
    <xf numFmtId="0" fontId="21" fillId="8" borderId="36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NumberFormat="1" applyFont="1" applyFill="1" applyBorder="1" applyAlignment="1" applyProtection="1">
      <alignment horizontal="center" vertical="center"/>
      <protection locked="0"/>
    </xf>
    <xf numFmtId="0" fontId="21" fillId="8" borderId="35" xfId="0" applyNumberFormat="1" applyFont="1" applyFill="1" applyBorder="1" applyAlignment="1" applyProtection="1">
      <alignment horizontal="center" vertical="center"/>
      <protection locked="0"/>
    </xf>
    <xf numFmtId="0" fontId="21" fillId="8" borderId="11" xfId="0" applyNumberFormat="1" applyFont="1" applyFill="1" applyBorder="1" applyAlignment="1" applyProtection="1">
      <alignment horizontal="center" vertical="center"/>
      <protection locked="0"/>
    </xf>
    <xf numFmtId="0" fontId="21" fillId="8" borderId="49" xfId="0" applyNumberFormat="1" applyFont="1" applyFill="1" applyBorder="1" applyAlignment="1" applyProtection="1">
      <alignment horizontal="center" vertical="center"/>
      <protection locked="0"/>
    </xf>
    <xf numFmtId="0" fontId="47" fillId="8" borderId="4" xfId="0" applyNumberFormat="1" applyFont="1" applyFill="1" applyBorder="1" applyAlignment="1" applyProtection="1">
      <alignment horizontal="center" vertical="center"/>
      <protection locked="0"/>
    </xf>
    <xf numFmtId="0" fontId="47" fillId="5" borderId="0" xfId="0" applyNumberFormat="1" applyFont="1" applyFill="1" applyBorder="1" applyAlignment="1" applyProtection="1">
      <alignment horizontal="center" vertical="center"/>
      <protection locked="0"/>
    </xf>
    <xf numFmtId="0" fontId="47" fillId="5" borderId="0" xfId="0" applyNumberFormat="1" applyFont="1" applyFill="1" applyBorder="1" applyAlignment="1" applyProtection="1">
      <alignment horizontal="center" vertical="center"/>
      <protection locked="0"/>
    </xf>
    <xf numFmtId="0" fontId="47" fillId="8" borderId="4" xfId="0" applyNumberFormat="1" applyFont="1" applyFill="1" applyBorder="1" applyAlignment="1" applyProtection="1">
      <alignment horizontal="center" vertical="center"/>
      <protection locked="0"/>
    </xf>
    <xf numFmtId="0" fontId="47" fillId="8" borderId="3" xfId="0" applyNumberFormat="1" applyFont="1" applyFill="1" applyBorder="1" applyAlignment="1" applyProtection="1">
      <alignment horizontal="center" vertical="center"/>
      <protection locked="0"/>
    </xf>
    <xf numFmtId="0" fontId="48" fillId="5" borderId="4" xfId="0" applyNumberFormat="1" applyFont="1" applyFill="1" applyBorder="1" applyAlignment="1" applyProtection="1">
      <alignment horizontal="left" vertical="center"/>
      <protection locked="0"/>
    </xf>
    <xf numFmtId="0" fontId="49" fillId="5" borderId="4" xfId="0" applyNumberFormat="1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0" fontId="4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6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3" xfId="0" applyNumberFormat="1" applyFont="1" applyFill="1" applyBorder="1" applyAlignment="1" applyProtection="1">
      <alignment horizontal="center" vertical="center"/>
      <protection locked="0"/>
    </xf>
    <xf numFmtId="0" fontId="21" fillId="5" borderId="9" xfId="0" applyNumberFormat="1" applyFont="1" applyFill="1" applyBorder="1" applyAlignment="1" applyProtection="1">
      <alignment horizontal="center" vertical="center"/>
      <protection locked="0"/>
    </xf>
    <xf numFmtId="0" fontId="4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5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45" fillId="5" borderId="9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0" xfId="0" applyFont="1" applyFill="1" applyBorder="1" applyAlignment="1" applyProtection="1">
      <alignment horizontal="left" vertical="center"/>
      <protection locked="0"/>
    </xf>
    <xf numFmtId="0" fontId="45" fillId="5" borderId="4" xfId="0" applyNumberFormat="1" applyFont="1" applyFill="1" applyBorder="1" applyAlignment="1" applyProtection="1">
      <alignment horizontal="center" vertical="center"/>
      <protection locked="0"/>
    </xf>
    <xf numFmtId="0" fontId="45" fillId="5" borderId="4" xfId="0" applyNumberFormat="1" applyFont="1" applyFill="1" applyBorder="1" applyAlignment="1" applyProtection="1">
      <alignment horizontal="center" vertical="center"/>
      <protection locked="0"/>
    </xf>
    <xf numFmtId="0" fontId="45" fillId="5" borderId="3" xfId="0" applyNumberFormat="1" applyFont="1" applyFill="1" applyBorder="1" applyAlignment="1" applyProtection="1">
      <alignment horizontal="center" vertical="center"/>
      <protection locked="0"/>
    </xf>
    <xf numFmtId="0" fontId="21" fillId="5" borderId="12" xfId="0" applyNumberFormat="1" applyFont="1" applyFill="1" applyBorder="1" applyAlignment="1" applyProtection="1">
      <alignment horizontal="center" vertical="center" textRotation="90"/>
      <protection locked="0"/>
    </xf>
    <xf numFmtId="0" fontId="21" fillId="5" borderId="6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textRotation="90" wrapText="1"/>
    </xf>
    <xf numFmtId="0" fontId="50" fillId="0" borderId="7" xfId="0" applyFont="1" applyFill="1" applyBorder="1" applyAlignment="1">
      <alignment horizontal="center" vertical="center" textRotation="90" wrapText="1"/>
    </xf>
    <xf numFmtId="0" fontId="50" fillId="0" borderId="53" xfId="0" applyFont="1" applyFill="1" applyBorder="1" applyAlignment="1">
      <alignment horizontal="center" vertical="center" textRotation="90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vertical="center" wrapText="1"/>
    </xf>
    <xf numFmtId="0" fontId="50" fillId="0" borderId="6" xfId="0" applyFont="1" applyFill="1" applyBorder="1" applyAlignment="1">
      <alignment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left" vertical="top" wrapText="1"/>
    </xf>
    <xf numFmtId="0" fontId="52" fillId="0" borderId="4" xfId="0" applyFont="1" applyFill="1" applyBorder="1" applyAlignment="1">
      <alignment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47" xfId="0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horizontal="center" wrapText="1"/>
    </xf>
    <xf numFmtId="0" fontId="50" fillId="0" borderId="4" xfId="0" applyFont="1" applyFill="1" applyBorder="1" applyAlignment="1">
      <alignment horizontal="center" vertical="top" wrapText="1"/>
    </xf>
    <xf numFmtId="0" fontId="50" fillId="0" borderId="3" xfId="0" applyFont="1" applyFill="1" applyBorder="1" applyAlignment="1">
      <alignment horizontal="center" vertical="top" wrapText="1"/>
    </xf>
    <xf numFmtId="0" fontId="50" fillId="0" borderId="4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horizontal="left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36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8">
      <selection activeCell="K40" sqref="K40:AA40"/>
    </sheetView>
  </sheetViews>
  <sheetFormatPr defaultColWidth="9.00390625" defaultRowHeight="13.5" customHeight="1"/>
  <cols>
    <col min="1" max="1" width="2.25390625" style="236" customWidth="1"/>
    <col min="2" max="2" width="11.375" style="236" customWidth="1"/>
    <col min="3" max="4" width="12.875" style="236" customWidth="1"/>
    <col min="5" max="5" width="0.74609375" style="236" customWidth="1"/>
    <col min="6" max="11" width="7.00390625" style="236" customWidth="1"/>
    <col min="12" max="12" width="9.875" style="236" customWidth="1"/>
    <col min="13" max="13" width="4.125" style="236" customWidth="1"/>
    <col min="14" max="16" width="7.00390625" style="236" customWidth="1"/>
    <col min="17" max="17" width="4.875" style="236" customWidth="1"/>
    <col min="18" max="19" width="5.00390625" style="236" customWidth="1"/>
    <col min="20" max="20" width="5.125" style="236" customWidth="1"/>
    <col min="21" max="21" width="6.625" style="236" customWidth="1"/>
    <col min="22" max="22" width="8.875" style="236" customWidth="1"/>
    <col min="23" max="23" width="3.125" style="236" customWidth="1"/>
    <col min="24" max="24" width="10.125" style="236" customWidth="1"/>
    <col min="25" max="27" width="4.375" style="236" customWidth="1"/>
    <col min="28" max="16384" width="12.625" style="236" customWidth="1"/>
  </cols>
  <sheetData>
    <row r="1" spans="1:27" ht="13.5" customHeight="1" hidden="1">
      <c r="A1" s="308" t="s">
        <v>302</v>
      </c>
      <c r="B1" s="308"/>
      <c r="C1" s="308"/>
      <c r="D1" s="308"/>
      <c r="E1" s="308"/>
      <c r="F1" s="308"/>
      <c r="G1" s="308"/>
      <c r="H1" s="308"/>
      <c r="I1" s="308"/>
      <c r="P1" s="309" t="s">
        <v>91</v>
      </c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27" ht="13.5" customHeight="1" hidden="1">
      <c r="A2" s="310"/>
      <c r="B2" s="310"/>
      <c r="C2" s="310"/>
      <c r="D2" s="310"/>
      <c r="E2" s="310"/>
      <c r="F2" s="310"/>
      <c r="G2" s="310"/>
      <c r="H2" s="310"/>
      <c r="I2" s="310"/>
      <c r="J2" s="235"/>
      <c r="K2" s="235"/>
      <c r="L2" s="235"/>
      <c r="M2" s="235"/>
      <c r="N2" s="235"/>
      <c r="O2" s="235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</row>
    <row r="3" spans="1:27" ht="13.5" customHeight="1" hidden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27" ht="13.5" customHeight="1" hidden="1">
      <c r="A4" s="272"/>
      <c r="B4" s="272"/>
      <c r="C4" s="272"/>
      <c r="D4" s="273"/>
      <c r="E4" s="273"/>
      <c r="F4" s="273"/>
      <c r="G4" s="273"/>
      <c r="H4" s="273"/>
      <c r="I4" s="273"/>
      <c r="J4" s="235"/>
      <c r="K4" s="235"/>
      <c r="L4" s="235"/>
      <c r="M4" s="235"/>
      <c r="N4" s="235"/>
      <c r="O4" s="235"/>
      <c r="P4" s="272"/>
      <c r="Q4" s="272"/>
      <c r="R4" s="272"/>
      <c r="S4" s="272"/>
      <c r="T4" s="272"/>
      <c r="U4" s="273"/>
      <c r="V4" s="273"/>
      <c r="W4" s="273"/>
      <c r="X4" s="273"/>
      <c r="Y4" s="273"/>
      <c r="Z4" s="273"/>
      <c r="AA4" s="273"/>
    </row>
    <row r="5" spans="1:27" ht="13.5" customHeight="1" hidden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</row>
    <row r="6" spans="1:27" ht="13.5" customHeight="1" hidden="1">
      <c r="A6" s="278"/>
      <c r="B6" s="278"/>
      <c r="C6" s="278"/>
      <c r="D6" s="278"/>
      <c r="E6" s="278"/>
      <c r="F6" s="278"/>
      <c r="G6" s="278"/>
      <c r="H6" s="278"/>
      <c r="I6" s="278"/>
      <c r="J6" s="235"/>
      <c r="K6" s="235"/>
      <c r="L6" s="235"/>
      <c r="M6" s="235"/>
      <c r="N6" s="235"/>
      <c r="O6" s="235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4:21" ht="13.5" customHeight="1" hidden="1">
      <c r="D7" s="279" t="s">
        <v>3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</row>
    <row r="8" spans="1:27" ht="14.25" customHeight="1">
      <c r="A8" s="237"/>
      <c r="B8" s="237"/>
      <c r="C8" s="271" t="s">
        <v>303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Y8" s="237"/>
      <c r="Z8" s="237"/>
      <c r="AA8" s="237"/>
    </row>
    <row r="9" spans="1:27" ht="5.2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</row>
    <row r="10" spans="1:25" ht="44.25" customHeight="1">
      <c r="A10" s="284" t="s">
        <v>446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</row>
    <row r="11" spans="1:27" ht="23.25" customHeight="1">
      <c r="A11" s="285"/>
      <c r="B11" s="285"/>
      <c r="C11" s="285"/>
      <c r="D11" s="285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86" t="s">
        <v>304</v>
      </c>
      <c r="S11" s="286"/>
      <c r="T11" s="286"/>
      <c r="U11" s="286"/>
      <c r="V11" s="286"/>
      <c r="W11" s="286"/>
      <c r="X11" s="286"/>
      <c r="Y11" s="286"/>
      <c r="Z11" s="286"/>
      <c r="AA11" s="237"/>
    </row>
    <row r="12" spans="1:27" ht="49.5" customHeight="1">
      <c r="A12" s="274" t="s">
        <v>305</v>
      </c>
      <c r="B12" s="274"/>
      <c r="C12" s="274"/>
      <c r="D12" s="274"/>
      <c r="E12" s="274"/>
      <c r="F12" s="274"/>
      <c r="G12" s="275" t="s">
        <v>3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6" t="s">
        <v>306</v>
      </c>
      <c r="R12" s="276"/>
      <c r="S12" s="276"/>
      <c r="T12" s="276"/>
      <c r="U12" s="238"/>
      <c r="V12" s="238"/>
      <c r="W12" s="238"/>
      <c r="X12" s="274" t="s">
        <v>447</v>
      </c>
      <c r="Y12" s="274"/>
      <c r="Z12" s="274"/>
      <c r="AA12" s="274"/>
    </row>
    <row r="13" spans="1:27" ht="18" customHeight="1">
      <c r="A13" s="277" t="s">
        <v>307</v>
      </c>
      <c r="B13" s="277"/>
      <c r="C13" s="277"/>
      <c r="D13" s="277"/>
      <c r="E13" s="277"/>
      <c r="F13" s="277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37"/>
      <c r="R13" s="280" t="s">
        <v>308</v>
      </c>
      <c r="S13" s="280"/>
      <c r="T13" s="280"/>
      <c r="U13" s="280"/>
      <c r="V13" s="280"/>
      <c r="W13" s="280"/>
      <c r="X13" s="280"/>
      <c r="Y13" s="280"/>
      <c r="Z13" s="280"/>
      <c r="AA13" s="237"/>
    </row>
    <row r="14" spans="1:27" ht="18" customHeight="1">
      <c r="A14" s="280"/>
      <c r="B14" s="280"/>
      <c r="C14" s="280"/>
      <c r="D14" s="237"/>
      <c r="E14" s="237"/>
      <c r="F14" s="237"/>
      <c r="G14" s="281" t="s">
        <v>309</v>
      </c>
      <c r="H14" s="281"/>
      <c r="I14" s="281"/>
      <c r="J14" s="281"/>
      <c r="K14" s="281"/>
      <c r="L14" s="281"/>
      <c r="M14" s="281"/>
      <c r="N14" s="281"/>
      <c r="O14" s="281"/>
      <c r="P14" s="281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</row>
    <row r="15" spans="1:27" ht="9.7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</row>
    <row r="16" spans="1:27" ht="17.25" customHeight="1">
      <c r="A16" s="237"/>
      <c r="B16" s="282" t="s">
        <v>310</v>
      </c>
      <c r="C16" s="282"/>
      <c r="D16" s="282"/>
      <c r="E16" s="239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</row>
    <row r="17" spans="1:27" ht="15.75" customHeight="1">
      <c r="A17" s="237"/>
      <c r="B17" s="289" t="s">
        <v>311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</row>
    <row r="18" spans="1:27" ht="15.75" customHeight="1">
      <c r="A18" s="237"/>
      <c r="B18" s="289" t="s">
        <v>312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</row>
    <row r="19" spans="1:27" ht="13.5" customHeight="1" hidden="1">
      <c r="A19" s="23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</row>
    <row r="20" spans="1:27" ht="13.5" customHeight="1" hidden="1">
      <c r="A20" s="23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</row>
    <row r="21" spans="1:27" ht="13.5" customHeight="1" hidden="1">
      <c r="A21" s="23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</row>
    <row r="22" spans="1:27" ht="13.5" customHeight="1" hidden="1">
      <c r="A22" s="23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</row>
    <row r="23" spans="1:27" ht="13.5" customHeight="1" hidden="1">
      <c r="A23" s="23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</row>
    <row r="24" spans="1:27" ht="13.5" customHeight="1" hidden="1">
      <c r="A24" s="23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</row>
    <row r="25" spans="1:27" ht="13.5" customHeight="1" hidden="1">
      <c r="A25" s="23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</row>
    <row r="26" spans="1:27" ht="15.75" customHeight="1">
      <c r="A26" s="293" t="s">
        <v>313</v>
      </c>
      <c r="B26" s="293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</row>
    <row r="27" spans="1:27" ht="15.75" customHeight="1">
      <c r="A27" s="293" t="s">
        <v>314</v>
      </c>
      <c r="B27" s="293"/>
      <c r="C27" s="288" t="s">
        <v>449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</row>
    <row r="28" spans="1:27" ht="3.75" customHeight="1">
      <c r="A28" s="293"/>
      <c r="B28" s="293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</row>
    <row r="29" spans="1:27" ht="3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</row>
    <row r="30" spans="1:27" ht="16.5" customHeight="1">
      <c r="A30" s="237"/>
      <c r="B30" s="294" t="s">
        <v>315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37"/>
      <c r="M30" s="302" t="s">
        <v>316</v>
      </c>
      <c r="N30" s="302"/>
      <c r="O30" s="302"/>
      <c r="P30" s="302"/>
      <c r="Q30" s="302"/>
      <c r="R30" s="295">
        <v>2015</v>
      </c>
      <c r="S30" s="295"/>
      <c r="T30" s="237"/>
      <c r="U30" s="237"/>
      <c r="V30" s="237"/>
      <c r="W30" s="237"/>
      <c r="X30" s="237"/>
      <c r="Y30" s="237"/>
      <c r="Z30" s="237"/>
      <c r="AA30" s="237"/>
    </row>
    <row r="31" spans="1:27" ht="16.5" customHeight="1">
      <c r="A31" s="237"/>
      <c r="B31" s="290" t="s">
        <v>317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</row>
    <row r="32" spans="1:27" ht="16.5" customHeight="1">
      <c r="A32" s="237"/>
      <c r="B32" s="290" t="s">
        <v>329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37"/>
      <c r="M32" s="291" t="s">
        <v>318</v>
      </c>
      <c r="N32" s="291"/>
      <c r="O32" s="291"/>
      <c r="P32" s="291"/>
      <c r="Q32" s="291"/>
      <c r="R32" s="292" t="s">
        <v>319</v>
      </c>
      <c r="S32" s="292"/>
      <c r="T32" s="292"/>
      <c r="U32" s="292"/>
      <c r="V32" s="292"/>
      <c r="W32" s="292"/>
      <c r="X32" s="292"/>
      <c r="Y32" s="292"/>
      <c r="Z32" s="292"/>
      <c r="AA32" s="292"/>
    </row>
    <row r="33" spans="1:27" ht="16.5" customHeight="1">
      <c r="A33" s="237"/>
      <c r="B33" s="290" t="s">
        <v>330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37"/>
      <c r="M33" s="291"/>
      <c r="N33" s="291"/>
      <c r="O33" s="291"/>
      <c r="P33" s="291"/>
      <c r="Q33" s="291"/>
      <c r="R33" s="292" t="s">
        <v>320</v>
      </c>
      <c r="S33" s="292"/>
      <c r="T33" s="292"/>
      <c r="U33" s="237"/>
      <c r="V33" s="237"/>
      <c r="W33" s="237"/>
      <c r="X33" s="237"/>
      <c r="Y33" s="237"/>
      <c r="Z33" s="237"/>
      <c r="AA33" s="237"/>
    </row>
    <row r="34" spans="1:27" ht="13.5" customHeight="1" hidden="1">
      <c r="A34" s="237"/>
      <c r="B34" s="303" t="s">
        <v>321</v>
      </c>
      <c r="C34" s="303"/>
      <c r="D34" s="303"/>
      <c r="E34" s="303"/>
      <c r="F34" s="303"/>
      <c r="G34" s="303"/>
      <c r="H34" s="303"/>
      <c r="I34" s="303"/>
      <c r="J34" s="303"/>
      <c r="K34" s="303"/>
      <c r="L34" s="237"/>
      <c r="R34" s="240"/>
      <c r="U34" s="237"/>
      <c r="V34" s="237"/>
      <c r="W34" s="237"/>
      <c r="X34" s="237"/>
      <c r="Y34" s="237"/>
      <c r="Z34" s="237"/>
      <c r="AA34" s="237"/>
    </row>
    <row r="35" spans="1:27" ht="5.2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</row>
    <row r="36" spans="1:27" ht="16.5" customHeight="1">
      <c r="A36" s="237"/>
      <c r="B36" s="304" t="s">
        <v>322</v>
      </c>
      <c r="C36" s="304"/>
      <c r="D36" s="304"/>
      <c r="E36" s="304"/>
      <c r="F36" s="304"/>
      <c r="G36" s="304"/>
      <c r="H36" s="304"/>
      <c r="I36" s="304"/>
      <c r="J36" s="304"/>
      <c r="K36" s="304"/>
      <c r="L36" s="241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</row>
    <row r="37" spans="1:27" ht="63.75" customHeight="1">
      <c r="A37" s="237"/>
      <c r="B37" s="306" t="s">
        <v>448</v>
      </c>
      <c r="C37" s="306"/>
      <c r="D37" s="306"/>
      <c r="E37" s="306"/>
      <c r="F37" s="306"/>
      <c r="G37" s="306"/>
      <c r="H37" s="306"/>
      <c r="I37" s="306"/>
      <c r="J37" s="306"/>
      <c r="K37" s="306"/>
      <c r="L37" s="242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</row>
    <row r="38" spans="1:27" ht="5.2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</row>
    <row r="39" spans="1:27" ht="15" customHeight="1">
      <c r="A39" s="299" t="s">
        <v>323</v>
      </c>
      <c r="B39" s="299"/>
      <c r="C39" s="299"/>
      <c r="D39" s="299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</row>
    <row r="40" spans="1:27" ht="26.25" customHeight="1">
      <c r="A40" s="300" t="s">
        <v>88</v>
      </c>
      <c r="B40" s="300"/>
      <c r="C40" s="300"/>
      <c r="D40" s="300"/>
      <c r="E40" s="300"/>
      <c r="F40" s="300"/>
      <c r="G40" s="300"/>
      <c r="H40" s="301"/>
      <c r="I40" s="301"/>
      <c r="J40" s="301"/>
      <c r="K40" s="302" t="s">
        <v>324</v>
      </c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</row>
    <row r="41" spans="1:27" ht="27.75" customHeight="1">
      <c r="A41" s="296" t="s">
        <v>325</v>
      </c>
      <c r="B41" s="296"/>
      <c r="C41" s="296"/>
      <c r="D41" s="296"/>
      <c r="E41" s="296"/>
      <c r="F41" s="296"/>
      <c r="G41" s="296"/>
      <c r="H41" s="297"/>
      <c r="I41" s="297"/>
      <c r="J41" s="297"/>
      <c r="K41" s="298" t="s">
        <v>326</v>
      </c>
      <c r="L41" s="298"/>
      <c r="M41" s="298"/>
      <c r="N41" s="298"/>
      <c r="O41" s="298"/>
      <c r="P41" s="298"/>
      <c r="Q41" s="298"/>
      <c r="R41" s="298"/>
      <c r="S41" s="298"/>
      <c r="T41" s="298"/>
      <c r="U41" s="243"/>
      <c r="V41" s="243"/>
      <c r="W41" s="243"/>
      <c r="X41" s="243"/>
      <c r="Y41" s="243"/>
      <c r="Z41" s="243"/>
      <c r="AA41" s="243"/>
    </row>
    <row r="42" spans="1:27" ht="26.25" customHeight="1">
      <c r="A42" s="296" t="s">
        <v>327</v>
      </c>
      <c r="B42" s="296"/>
      <c r="C42" s="296"/>
      <c r="D42" s="296"/>
      <c r="E42" s="296"/>
      <c r="F42" s="296"/>
      <c r="G42" s="296"/>
      <c r="H42" s="297"/>
      <c r="I42" s="297"/>
      <c r="J42" s="297"/>
      <c r="K42" s="298" t="s">
        <v>328</v>
      </c>
      <c r="L42" s="298"/>
      <c r="M42" s="298"/>
      <c r="N42" s="298"/>
      <c r="O42" s="298"/>
      <c r="P42" s="298"/>
      <c r="Q42" s="298"/>
      <c r="R42" s="298"/>
      <c r="S42" s="298"/>
      <c r="T42" s="298"/>
      <c r="U42" s="243"/>
      <c r="V42" s="243"/>
      <c r="W42" s="243"/>
      <c r="X42" s="243"/>
      <c r="Y42" s="243"/>
      <c r="Z42" s="243"/>
      <c r="AA42" s="243"/>
    </row>
  </sheetData>
  <mergeCells count="65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2:G42"/>
    <mergeCell ref="H42:J42"/>
    <mergeCell ref="K42:T42"/>
  </mergeCells>
  <printOptions/>
  <pageMargins left="0.7874015748031497" right="0.3937007874015748" top="1.1811023622047245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5"/>
  <sheetViews>
    <sheetView view="pageBreakPreview" zoomScaleSheetLayoutView="100" workbookViewId="0" topLeftCell="A50">
      <selection activeCell="H122" sqref="G122:H122"/>
    </sheetView>
  </sheetViews>
  <sheetFormatPr defaultColWidth="9.00390625" defaultRowHeight="12.75"/>
  <cols>
    <col min="1" max="1" width="12.875" style="3" customWidth="1"/>
    <col min="2" max="2" width="45.75390625" style="7" customWidth="1"/>
    <col min="3" max="3" width="7.875" style="8" customWidth="1"/>
    <col min="4" max="4" width="6.625" style="8" customWidth="1"/>
    <col min="5" max="5" width="5.75390625" style="8" customWidth="1"/>
    <col min="6" max="6" width="4.75390625" style="8" customWidth="1"/>
    <col min="7" max="8" width="4.25390625" style="8" customWidth="1"/>
    <col min="9" max="9" width="4.375" style="8" customWidth="1"/>
    <col min="10" max="10" width="4.25390625" style="8" customWidth="1"/>
    <col min="11" max="11" width="4.75390625" style="8" customWidth="1"/>
    <col min="12" max="12" width="5.25390625" style="8" customWidth="1"/>
    <col min="13" max="13" width="4.75390625" style="8" customWidth="1"/>
    <col min="14" max="14" width="4.75390625" style="4" customWidth="1"/>
    <col min="15" max="15" width="5.875" style="4" customWidth="1"/>
    <col min="16" max="16" width="7.125" style="10" customWidth="1"/>
    <col min="17" max="17" width="4.375" style="10" customWidth="1"/>
    <col min="18" max="22" width="5.25390625" style="4" customWidth="1"/>
    <col min="23" max="23" width="7.875" style="4" customWidth="1"/>
    <col min="24" max="25" width="7.25390625" style="4" customWidth="1"/>
    <col min="26" max="26" width="7.125" style="4" customWidth="1"/>
    <col min="27" max="28" width="7.00390625" style="4" customWidth="1"/>
    <col min="29" max="29" width="6.875" style="4" customWidth="1"/>
    <col min="30" max="30" width="7.75390625" style="4" customWidth="1"/>
    <col min="31" max="31" width="8.75390625" style="4" customWidth="1"/>
    <col min="32" max="16384" width="9.125" style="4" customWidth="1"/>
  </cols>
  <sheetData>
    <row r="1" spans="1:65" s="5" customFormat="1" ht="14.25">
      <c r="A1" s="315" t="s">
        <v>299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17"/>
      <c r="V1" s="17"/>
      <c r="W1" s="17"/>
      <c r="X1" s="17"/>
      <c r="Y1" s="17"/>
      <c r="Z1" s="17"/>
      <c r="AA1" s="18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s="5" customFormat="1" ht="18.75" customHeight="1">
      <c r="A2" s="313" t="s">
        <v>92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19"/>
      <c r="V2" s="19"/>
      <c r="W2" s="19"/>
      <c r="X2" s="19"/>
      <c r="Y2" s="19"/>
      <c r="Z2" s="19"/>
      <c r="AA2" s="20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s="5" customFormat="1" ht="15" customHeight="1">
      <c r="A3" s="311" t="s">
        <v>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21"/>
      <c r="V3" s="21"/>
      <c r="W3" s="21"/>
      <c r="X3" s="21"/>
      <c r="Y3" s="21"/>
      <c r="Z3" s="21"/>
      <c r="AA3" s="13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s="5" customFormat="1" ht="21" customHeight="1">
      <c r="A4" s="319" t="s">
        <v>93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16"/>
      <c r="V4" s="16"/>
      <c r="W4" s="16"/>
      <c r="X4" s="16"/>
      <c r="Y4" s="16"/>
      <c r="Z4" s="16"/>
      <c r="AA4" s="13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s="6" customFormat="1" ht="18" customHeight="1">
      <c r="A5" s="318" t="s">
        <v>94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17"/>
      <c r="V5" s="17"/>
      <c r="W5" s="17"/>
      <c r="X5" s="17"/>
      <c r="Y5" s="17"/>
      <c r="Z5" s="17"/>
      <c r="AA5" s="2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</row>
    <row r="6" spans="1:65" s="6" customFormat="1" ht="18" customHeight="1">
      <c r="A6" s="318" t="s">
        <v>300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17"/>
      <c r="V6" s="17"/>
      <c r="W6" s="17"/>
      <c r="X6" s="17"/>
      <c r="Y6" s="17"/>
      <c r="Z6" s="17"/>
      <c r="AA6" s="2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</row>
    <row r="7" spans="1:65" s="6" customFormat="1" ht="18" customHeight="1">
      <c r="A7" s="316" t="s">
        <v>4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15"/>
      <c r="V7" s="15"/>
      <c r="W7" s="88" t="s">
        <v>82</v>
      </c>
      <c r="X7" s="88"/>
      <c r="Y7" s="88"/>
      <c r="Z7" s="88"/>
      <c r="AA7" s="8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65" ht="15.75" customHeight="1" thickBot="1">
      <c r="A8" s="323" t="s">
        <v>5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11"/>
      <c r="V8" s="11"/>
      <c r="W8" s="11"/>
      <c r="X8" s="11"/>
      <c r="Y8" s="11"/>
      <c r="Z8" s="11"/>
      <c r="AA8" s="1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</row>
    <row r="9" spans="1:65" ht="63.75" customHeight="1" thickBot="1">
      <c r="A9" s="320" t="s">
        <v>26</v>
      </c>
      <c r="B9" s="345" t="s">
        <v>257</v>
      </c>
      <c r="C9" s="357" t="s">
        <v>301</v>
      </c>
      <c r="D9" s="358"/>
      <c r="E9" s="359"/>
      <c r="F9" s="348" t="s">
        <v>24</v>
      </c>
      <c r="G9" s="349"/>
      <c r="H9" s="349"/>
      <c r="I9" s="349"/>
      <c r="J9" s="349"/>
      <c r="K9" s="345"/>
      <c r="L9" s="377" t="s">
        <v>30</v>
      </c>
      <c r="M9" s="349"/>
      <c r="N9" s="349"/>
      <c r="O9" s="378"/>
      <c r="P9" s="337" t="s">
        <v>29</v>
      </c>
      <c r="Q9" s="337" t="s">
        <v>298</v>
      </c>
      <c r="R9" s="340" t="s">
        <v>83</v>
      </c>
      <c r="S9" s="340"/>
      <c r="T9" s="340"/>
      <c r="U9" s="340"/>
      <c r="V9" s="34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</row>
    <row r="10" spans="1:65" ht="31.5" customHeight="1">
      <c r="A10" s="321"/>
      <c r="B10" s="346"/>
      <c r="C10" s="353" t="s">
        <v>27</v>
      </c>
      <c r="D10" s="369" t="s">
        <v>28</v>
      </c>
      <c r="E10" s="370"/>
      <c r="F10" s="350" t="s">
        <v>1</v>
      </c>
      <c r="G10" s="324" t="s">
        <v>2</v>
      </c>
      <c r="H10" s="332" t="s">
        <v>131</v>
      </c>
      <c r="I10" s="324" t="s">
        <v>9</v>
      </c>
      <c r="J10" s="324" t="s">
        <v>10</v>
      </c>
      <c r="K10" s="374" t="s">
        <v>11</v>
      </c>
      <c r="L10" s="330" t="s">
        <v>0</v>
      </c>
      <c r="M10" s="324" t="s">
        <v>12</v>
      </c>
      <c r="N10" s="324" t="s">
        <v>22</v>
      </c>
      <c r="O10" s="327" t="s">
        <v>23</v>
      </c>
      <c r="P10" s="338"/>
      <c r="Q10" s="338"/>
      <c r="R10" s="363" t="s">
        <v>6</v>
      </c>
      <c r="S10" s="366" t="s">
        <v>35</v>
      </c>
      <c r="T10" s="366" t="s">
        <v>36</v>
      </c>
      <c r="U10" s="366" t="s">
        <v>84</v>
      </c>
      <c r="V10" s="371" t="s">
        <v>85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</row>
    <row r="11" spans="1:65" ht="21.75" customHeight="1">
      <c r="A11" s="321"/>
      <c r="B11" s="346"/>
      <c r="C11" s="353"/>
      <c r="D11" s="355" t="s">
        <v>7</v>
      </c>
      <c r="E11" s="335" t="s">
        <v>8</v>
      </c>
      <c r="F11" s="351"/>
      <c r="G11" s="325"/>
      <c r="H11" s="333"/>
      <c r="I11" s="325"/>
      <c r="J11" s="325"/>
      <c r="K11" s="375"/>
      <c r="L11" s="330"/>
      <c r="M11" s="325"/>
      <c r="N11" s="325"/>
      <c r="O11" s="328"/>
      <c r="P11" s="338"/>
      <c r="Q11" s="338"/>
      <c r="R11" s="364"/>
      <c r="S11" s="367"/>
      <c r="T11" s="367"/>
      <c r="U11" s="367"/>
      <c r="V11" s="372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</row>
    <row r="12" spans="1:65" ht="21.75" customHeight="1">
      <c r="A12" s="321"/>
      <c r="B12" s="346"/>
      <c r="C12" s="353"/>
      <c r="D12" s="355"/>
      <c r="E12" s="335"/>
      <c r="F12" s="351"/>
      <c r="G12" s="325"/>
      <c r="H12" s="333"/>
      <c r="I12" s="325"/>
      <c r="J12" s="325"/>
      <c r="K12" s="375"/>
      <c r="L12" s="330"/>
      <c r="M12" s="325"/>
      <c r="N12" s="325"/>
      <c r="O12" s="328"/>
      <c r="P12" s="338"/>
      <c r="Q12" s="338"/>
      <c r="R12" s="364"/>
      <c r="S12" s="367"/>
      <c r="T12" s="367"/>
      <c r="U12" s="367"/>
      <c r="V12" s="372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ht="33.75" customHeight="1" thickBot="1">
      <c r="A13" s="322"/>
      <c r="B13" s="347"/>
      <c r="C13" s="354"/>
      <c r="D13" s="356"/>
      <c r="E13" s="336"/>
      <c r="F13" s="352"/>
      <c r="G13" s="326"/>
      <c r="H13" s="334"/>
      <c r="I13" s="326"/>
      <c r="J13" s="326"/>
      <c r="K13" s="376"/>
      <c r="L13" s="331"/>
      <c r="M13" s="326"/>
      <c r="N13" s="326"/>
      <c r="O13" s="329"/>
      <c r="P13" s="339"/>
      <c r="Q13" s="339"/>
      <c r="R13" s="365"/>
      <c r="S13" s="368"/>
      <c r="T13" s="368"/>
      <c r="U13" s="368"/>
      <c r="V13" s="37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ht="16.5" customHeight="1">
      <c r="A14" s="72" t="s">
        <v>95</v>
      </c>
      <c r="B14" s="83" t="s">
        <v>97</v>
      </c>
      <c r="C14" s="195">
        <f>C15+C49</f>
        <v>201</v>
      </c>
      <c r="D14" s="196">
        <f>D15+D49</f>
        <v>7564</v>
      </c>
      <c r="E14" s="197">
        <f>E15+E49</f>
        <v>3846</v>
      </c>
      <c r="F14" s="196">
        <f>F15+F49</f>
        <v>24</v>
      </c>
      <c r="G14" s="196">
        <f aca="true" t="shared" si="0" ref="G14:V14">G15+G49</f>
        <v>41</v>
      </c>
      <c r="H14" s="196">
        <f t="shared" si="0"/>
        <v>6</v>
      </c>
      <c r="I14" s="196">
        <f t="shared" si="0"/>
        <v>19</v>
      </c>
      <c r="J14" s="196">
        <f t="shared" si="0"/>
        <v>2</v>
      </c>
      <c r="K14" s="200">
        <f t="shared" si="0"/>
        <v>7</v>
      </c>
      <c r="L14" s="199">
        <f t="shared" si="0"/>
        <v>890</v>
      </c>
      <c r="M14" s="196">
        <f t="shared" si="0"/>
        <v>376</v>
      </c>
      <c r="N14" s="196">
        <f t="shared" si="0"/>
        <v>372</v>
      </c>
      <c r="O14" s="198">
        <f t="shared" si="0"/>
        <v>142</v>
      </c>
      <c r="P14" s="201">
        <f t="shared" si="0"/>
        <v>5954</v>
      </c>
      <c r="Q14" s="201">
        <f>Q15+Q49</f>
        <v>720</v>
      </c>
      <c r="R14" s="199">
        <f t="shared" si="0"/>
        <v>194</v>
      </c>
      <c r="S14" s="196">
        <f t="shared" si="0"/>
        <v>198</v>
      </c>
      <c r="T14" s="196">
        <f t="shared" si="0"/>
        <v>200</v>
      </c>
      <c r="U14" s="196">
        <f t="shared" si="0"/>
        <v>198</v>
      </c>
      <c r="V14" s="200">
        <f t="shared" si="0"/>
        <v>100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ht="16.5" customHeight="1">
      <c r="A15" s="73" t="s">
        <v>96</v>
      </c>
      <c r="B15" s="74" t="s">
        <v>31</v>
      </c>
      <c r="C15" s="73">
        <f>SUM(C16:C48)</f>
        <v>102</v>
      </c>
      <c r="D15" s="75">
        <f>SUM(D16:D48)</f>
        <v>3672</v>
      </c>
      <c r="E15" s="76">
        <f>SUM(E16:E48)</f>
        <v>1866</v>
      </c>
      <c r="F15" s="75">
        <v>16</v>
      </c>
      <c r="G15" s="75">
        <v>14</v>
      </c>
      <c r="H15" s="75">
        <v>6</v>
      </c>
      <c r="I15" s="75">
        <v>15</v>
      </c>
      <c r="J15" s="75">
        <v>2</v>
      </c>
      <c r="K15" s="77">
        <v>3</v>
      </c>
      <c r="L15" s="78">
        <f aca="true" t="shared" si="1" ref="L15:V15">SUM(L16:L48)</f>
        <v>468</v>
      </c>
      <c r="M15" s="79">
        <f t="shared" si="1"/>
        <v>186</v>
      </c>
      <c r="N15" s="79">
        <f t="shared" si="1"/>
        <v>218</v>
      </c>
      <c r="O15" s="80">
        <f t="shared" si="1"/>
        <v>64</v>
      </c>
      <c r="P15" s="207">
        <f t="shared" si="1"/>
        <v>2718</v>
      </c>
      <c r="Q15" s="225">
        <f>SUM(Q16:Q48)</f>
        <v>486</v>
      </c>
      <c r="R15" s="78">
        <f t="shared" si="1"/>
        <v>172</v>
      </c>
      <c r="S15" s="81">
        <f t="shared" si="1"/>
        <v>84</v>
      </c>
      <c r="T15" s="81">
        <f t="shared" si="1"/>
        <v>114</v>
      </c>
      <c r="U15" s="81">
        <f t="shared" si="1"/>
        <v>72</v>
      </c>
      <c r="V15" s="82">
        <f t="shared" si="1"/>
        <v>26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35" s="32" customFormat="1" ht="16.5" customHeight="1">
      <c r="A16" s="84" t="s">
        <v>98</v>
      </c>
      <c r="B16" s="55" t="s">
        <v>43</v>
      </c>
      <c r="C16" s="54">
        <v>2</v>
      </c>
      <c r="D16" s="57">
        <v>72</v>
      </c>
      <c r="E16" s="85">
        <v>40</v>
      </c>
      <c r="F16" s="65"/>
      <c r="G16" s="65">
        <v>2</v>
      </c>
      <c r="H16" s="65"/>
      <c r="I16" s="65">
        <v>2</v>
      </c>
      <c r="J16" s="65"/>
      <c r="K16" s="86"/>
      <c r="L16" s="58">
        <f>M16+N16+O16</f>
        <v>10</v>
      </c>
      <c r="M16" s="59">
        <v>4</v>
      </c>
      <c r="N16" s="59"/>
      <c r="O16" s="60">
        <v>6</v>
      </c>
      <c r="P16" s="211">
        <f>D16-L16-Q16</f>
        <v>62</v>
      </c>
      <c r="Q16" s="215"/>
      <c r="R16" s="58"/>
      <c r="S16" s="87">
        <v>10</v>
      </c>
      <c r="T16" s="87"/>
      <c r="U16" s="87"/>
      <c r="V16" s="6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s="32" customFormat="1" ht="16.5" customHeight="1">
      <c r="A17" s="84" t="s">
        <v>99</v>
      </c>
      <c r="B17" s="55" t="s">
        <v>13</v>
      </c>
      <c r="C17" s="54">
        <v>6</v>
      </c>
      <c r="D17" s="57">
        <v>216</v>
      </c>
      <c r="E17" s="85">
        <v>162</v>
      </c>
      <c r="F17" s="65"/>
      <c r="G17" s="65">
        <v>1</v>
      </c>
      <c r="H17" s="65">
        <v>2</v>
      </c>
      <c r="I17" s="65"/>
      <c r="J17" s="65"/>
      <c r="K17" s="86"/>
      <c r="L17" s="58">
        <f aca="true" t="shared" si="2" ref="L17:L48">M17+N17+O17</f>
        <v>40</v>
      </c>
      <c r="M17" s="59"/>
      <c r="N17" s="59">
        <v>40</v>
      </c>
      <c r="O17" s="60"/>
      <c r="P17" s="211">
        <f aca="true" t="shared" si="3" ref="P17:P48">D17-L17-Q17</f>
        <v>176</v>
      </c>
      <c r="Q17" s="215"/>
      <c r="R17" s="58">
        <v>40</v>
      </c>
      <c r="S17" s="87"/>
      <c r="T17" s="87"/>
      <c r="U17" s="87"/>
      <c r="V17" s="6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32" customFormat="1" ht="16.5" customHeight="1">
      <c r="A18" s="84" t="s">
        <v>100</v>
      </c>
      <c r="B18" s="55" t="s">
        <v>44</v>
      </c>
      <c r="C18" s="54">
        <v>3</v>
      </c>
      <c r="D18" s="57">
        <v>108</v>
      </c>
      <c r="E18" s="85">
        <v>62</v>
      </c>
      <c r="F18" s="65">
        <v>1</v>
      </c>
      <c r="G18" s="65"/>
      <c r="H18" s="65"/>
      <c r="I18" s="65"/>
      <c r="J18" s="65"/>
      <c r="K18" s="86"/>
      <c r="L18" s="58">
        <f t="shared" si="2"/>
        <v>14</v>
      </c>
      <c r="M18" s="59">
        <v>8</v>
      </c>
      <c r="N18" s="59"/>
      <c r="O18" s="60">
        <v>6</v>
      </c>
      <c r="P18" s="211">
        <f t="shared" si="3"/>
        <v>67</v>
      </c>
      <c r="Q18" s="215">
        <v>27</v>
      </c>
      <c r="R18" s="58">
        <v>14</v>
      </c>
      <c r="S18" s="87"/>
      <c r="T18" s="87"/>
      <c r="U18" s="87"/>
      <c r="V18" s="6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32" customFormat="1" ht="16.5" customHeight="1">
      <c r="A19" s="84" t="s">
        <v>101</v>
      </c>
      <c r="B19" s="55" t="s">
        <v>45</v>
      </c>
      <c r="C19" s="54">
        <v>2</v>
      </c>
      <c r="D19" s="57">
        <v>72</v>
      </c>
      <c r="E19" s="85">
        <v>26</v>
      </c>
      <c r="F19" s="65">
        <v>4</v>
      </c>
      <c r="G19" s="65"/>
      <c r="H19" s="65"/>
      <c r="I19" s="65"/>
      <c r="J19" s="65"/>
      <c r="K19" s="86"/>
      <c r="L19" s="58">
        <f t="shared" si="2"/>
        <v>8</v>
      </c>
      <c r="M19" s="59">
        <v>4</v>
      </c>
      <c r="N19" s="59"/>
      <c r="O19" s="60">
        <v>4</v>
      </c>
      <c r="P19" s="211">
        <f t="shared" si="3"/>
        <v>37</v>
      </c>
      <c r="Q19" s="215">
        <v>27</v>
      </c>
      <c r="R19" s="58"/>
      <c r="S19" s="87"/>
      <c r="T19" s="87"/>
      <c r="U19" s="87">
        <v>8</v>
      </c>
      <c r="V19" s="6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32" customFormat="1" ht="16.5" customHeight="1">
      <c r="A20" s="84" t="s">
        <v>102</v>
      </c>
      <c r="B20" s="55" t="s">
        <v>46</v>
      </c>
      <c r="C20" s="54">
        <v>2</v>
      </c>
      <c r="D20" s="57">
        <v>72</v>
      </c>
      <c r="E20" s="85">
        <v>20</v>
      </c>
      <c r="F20" s="65"/>
      <c r="G20" s="65">
        <v>4</v>
      </c>
      <c r="H20" s="65"/>
      <c r="I20" s="65"/>
      <c r="J20" s="65"/>
      <c r="K20" s="86"/>
      <c r="L20" s="58">
        <f t="shared" si="2"/>
        <v>4</v>
      </c>
      <c r="M20" s="59">
        <v>2</v>
      </c>
      <c r="N20" s="59"/>
      <c r="O20" s="60">
        <v>2</v>
      </c>
      <c r="P20" s="211">
        <f t="shared" si="3"/>
        <v>68</v>
      </c>
      <c r="Q20" s="215"/>
      <c r="R20" s="58"/>
      <c r="S20" s="87"/>
      <c r="T20" s="87"/>
      <c r="U20" s="87">
        <v>4</v>
      </c>
      <c r="V20" s="6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s="32" customFormat="1" ht="16.5" customHeight="1">
      <c r="A21" s="84" t="s">
        <v>103</v>
      </c>
      <c r="B21" s="55" t="s">
        <v>14</v>
      </c>
      <c r="C21" s="54">
        <v>3</v>
      </c>
      <c r="D21" s="57">
        <v>108</v>
      </c>
      <c r="E21" s="85">
        <v>40</v>
      </c>
      <c r="F21" s="65">
        <v>3</v>
      </c>
      <c r="G21" s="65"/>
      <c r="H21" s="65"/>
      <c r="I21" s="65"/>
      <c r="J21" s="65"/>
      <c r="K21" s="86"/>
      <c r="L21" s="58">
        <f t="shared" si="2"/>
        <v>10</v>
      </c>
      <c r="M21" s="59">
        <v>4</v>
      </c>
      <c r="N21" s="59"/>
      <c r="O21" s="60">
        <v>6</v>
      </c>
      <c r="P21" s="211">
        <f t="shared" si="3"/>
        <v>71</v>
      </c>
      <c r="Q21" s="215">
        <v>27</v>
      </c>
      <c r="R21" s="58"/>
      <c r="S21" s="87"/>
      <c r="T21" s="87">
        <v>10</v>
      </c>
      <c r="U21" s="87"/>
      <c r="V21" s="6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32" customFormat="1" ht="16.5" customHeight="1">
      <c r="A22" s="84" t="s">
        <v>104</v>
      </c>
      <c r="B22" s="55" t="s">
        <v>17</v>
      </c>
      <c r="C22" s="54">
        <v>8</v>
      </c>
      <c r="D22" s="57">
        <v>288</v>
      </c>
      <c r="E22" s="85">
        <v>204</v>
      </c>
      <c r="F22" s="65">
        <v>12</v>
      </c>
      <c r="G22" s="65"/>
      <c r="H22" s="65"/>
      <c r="I22" s="65">
        <v>12</v>
      </c>
      <c r="J22" s="65"/>
      <c r="K22" s="86"/>
      <c r="L22" s="58">
        <f t="shared" si="2"/>
        <v>50</v>
      </c>
      <c r="M22" s="59">
        <v>24</v>
      </c>
      <c r="N22" s="59"/>
      <c r="O22" s="60">
        <v>26</v>
      </c>
      <c r="P22" s="211">
        <f t="shared" si="3"/>
        <v>184</v>
      </c>
      <c r="Q22" s="215">
        <v>54</v>
      </c>
      <c r="R22" s="58">
        <v>26</v>
      </c>
      <c r="S22" s="87">
        <v>24</v>
      </c>
      <c r="T22" s="87"/>
      <c r="U22" s="87"/>
      <c r="V22" s="6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32" customFormat="1" ht="16.5" customHeight="1">
      <c r="A23" s="84" t="s">
        <v>105</v>
      </c>
      <c r="B23" s="55" t="s">
        <v>18</v>
      </c>
      <c r="C23" s="54">
        <v>2</v>
      </c>
      <c r="D23" s="57">
        <v>72</v>
      </c>
      <c r="E23" s="85">
        <v>38</v>
      </c>
      <c r="F23" s="65"/>
      <c r="G23" s="65">
        <v>1</v>
      </c>
      <c r="H23" s="65"/>
      <c r="I23" s="65"/>
      <c r="J23" s="65"/>
      <c r="K23" s="86"/>
      <c r="L23" s="58">
        <f t="shared" si="2"/>
        <v>10</v>
      </c>
      <c r="M23" s="59">
        <v>6</v>
      </c>
      <c r="N23" s="59">
        <v>4</v>
      </c>
      <c r="O23" s="60"/>
      <c r="P23" s="211">
        <f t="shared" si="3"/>
        <v>62</v>
      </c>
      <c r="Q23" s="215"/>
      <c r="R23" s="58">
        <v>10</v>
      </c>
      <c r="S23" s="87"/>
      <c r="T23" s="87"/>
      <c r="U23" s="87"/>
      <c r="V23" s="6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32" customFormat="1" ht="16.5" customHeight="1">
      <c r="A24" s="84" t="s">
        <v>106</v>
      </c>
      <c r="B24" s="55" t="s">
        <v>16</v>
      </c>
      <c r="C24" s="54">
        <v>7</v>
      </c>
      <c r="D24" s="57">
        <v>252</v>
      </c>
      <c r="E24" s="85">
        <v>168</v>
      </c>
      <c r="F24" s="65">
        <v>11</v>
      </c>
      <c r="G24" s="65"/>
      <c r="H24" s="65"/>
      <c r="I24" s="65">
        <v>1</v>
      </c>
      <c r="J24" s="65"/>
      <c r="K24" s="86"/>
      <c r="L24" s="58">
        <f t="shared" si="2"/>
        <v>42</v>
      </c>
      <c r="M24" s="59">
        <v>18</v>
      </c>
      <c r="N24" s="59">
        <v>24</v>
      </c>
      <c r="O24" s="60"/>
      <c r="P24" s="211">
        <f t="shared" si="3"/>
        <v>156</v>
      </c>
      <c r="Q24" s="215">
        <v>54</v>
      </c>
      <c r="R24" s="58">
        <v>42</v>
      </c>
      <c r="S24" s="87"/>
      <c r="T24" s="87"/>
      <c r="U24" s="87"/>
      <c r="V24" s="6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32" customFormat="1" ht="16.5" customHeight="1">
      <c r="A25" s="84" t="s">
        <v>107</v>
      </c>
      <c r="B25" s="55" t="s">
        <v>33</v>
      </c>
      <c r="C25" s="54">
        <v>3</v>
      </c>
      <c r="D25" s="57">
        <v>108</v>
      </c>
      <c r="E25" s="85">
        <v>54</v>
      </c>
      <c r="F25" s="65"/>
      <c r="G25" s="65"/>
      <c r="H25" s="65">
        <v>1</v>
      </c>
      <c r="I25" s="65"/>
      <c r="J25" s="65"/>
      <c r="K25" s="86"/>
      <c r="L25" s="58">
        <f t="shared" si="2"/>
        <v>12</v>
      </c>
      <c r="M25" s="59">
        <v>6</v>
      </c>
      <c r="N25" s="59">
        <v>6</v>
      </c>
      <c r="O25" s="60"/>
      <c r="P25" s="211">
        <f t="shared" si="3"/>
        <v>96</v>
      </c>
      <c r="Q25" s="215"/>
      <c r="R25" s="58">
        <v>12</v>
      </c>
      <c r="S25" s="87"/>
      <c r="T25" s="87"/>
      <c r="U25" s="87"/>
      <c r="V25" s="6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32" customFormat="1" ht="16.5" customHeight="1">
      <c r="A26" s="84" t="s">
        <v>108</v>
      </c>
      <c r="B26" s="55" t="s">
        <v>37</v>
      </c>
      <c r="C26" s="54">
        <v>5</v>
      </c>
      <c r="D26" s="57">
        <v>180</v>
      </c>
      <c r="E26" s="85">
        <v>86</v>
      </c>
      <c r="F26" s="65">
        <v>2</v>
      </c>
      <c r="G26" s="65"/>
      <c r="H26" s="65"/>
      <c r="I26" s="65">
        <v>2</v>
      </c>
      <c r="J26" s="65"/>
      <c r="K26" s="86"/>
      <c r="L26" s="58">
        <f t="shared" si="2"/>
        <v>22</v>
      </c>
      <c r="M26" s="59">
        <v>8</v>
      </c>
      <c r="N26" s="59">
        <v>6</v>
      </c>
      <c r="O26" s="60">
        <v>8</v>
      </c>
      <c r="P26" s="211">
        <f t="shared" si="3"/>
        <v>131</v>
      </c>
      <c r="Q26" s="215">
        <v>27</v>
      </c>
      <c r="R26" s="58"/>
      <c r="S26" s="87">
        <v>22</v>
      </c>
      <c r="T26" s="87"/>
      <c r="U26" s="87"/>
      <c r="V26" s="6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s="32" customFormat="1" ht="31.5">
      <c r="A27" s="84" t="s">
        <v>109</v>
      </c>
      <c r="B27" s="55" t="s">
        <v>132</v>
      </c>
      <c r="C27" s="54">
        <v>2</v>
      </c>
      <c r="D27" s="57">
        <v>72</v>
      </c>
      <c r="E27" s="85">
        <v>28</v>
      </c>
      <c r="F27" s="65"/>
      <c r="G27" s="65">
        <v>3</v>
      </c>
      <c r="H27" s="65"/>
      <c r="I27" s="65">
        <v>3</v>
      </c>
      <c r="J27" s="65"/>
      <c r="K27" s="86"/>
      <c r="L27" s="58">
        <f t="shared" si="2"/>
        <v>8</v>
      </c>
      <c r="M27" s="59">
        <v>4</v>
      </c>
      <c r="N27" s="59">
        <v>4</v>
      </c>
      <c r="O27" s="60"/>
      <c r="P27" s="211">
        <f t="shared" si="3"/>
        <v>64</v>
      </c>
      <c r="Q27" s="215"/>
      <c r="R27" s="58"/>
      <c r="S27" s="87"/>
      <c r="T27" s="87">
        <v>8</v>
      </c>
      <c r="U27" s="87"/>
      <c r="V27" s="6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s="32" customFormat="1" ht="15.75">
      <c r="A28" s="84" t="s">
        <v>110</v>
      </c>
      <c r="B28" s="55" t="s">
        <v>55</v>
      </c>
      <c r="C28" s="54">
        <v>2</v>
      </c>
      <c r="D28" s="57">
        <v>72</v>
      </c>
      <c r="E28" s="85">
        <v>36</v>
      </c>
      <c r="F28" s="65"/>
      <c r="G28" s="65">
        <v>3</v>
      </c>
      <c r="H28" s="65"/>
      <c r="I28" s="65">
        <v>3</v>
      </c>
      <c r="J28" s="65"/>
      <c r="K28" s="86"/>
      <c r="L28" s="58">
        <f t="shared" si="2"/>
        <v>8</v>
      </c>
      <c r="M28" s="59">
        <v>4</v>
      </c>
      <c r="N28" s="59">
        <v>4</v>
      </c>
      <c r="O28" s="60"/>
      <c r="P28" s="211">
        <f t="shared" si="3"/>
        <v>64</v>
      </c>
      <c r="Q28" s="215"/>
      <c r="R28" s="58"/>
      <c r="S28" s="87"/>
      <c r="T28" s="87">
        <v>8</v>
      </c>
      <c r="U28" s="87"/>
      <c r="V28" s="6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32" customFormat="1" ht="31.5">
      <c r="A29" s="84" t="s">
        <v>111</v>
      </c>
      <c r="B29" s="55" t="s">
        <v>133</v>
      </c>
      <c r="C29" s="54">
        <v>3</v>
      </c>
      <c r="D29" s="57">
        <v>108</v>
      </c>
      <c r="E29" s="85">
        <v>32</v>
      </c>
      <c r="F29" s="65">
        <v>4</v>
      </c>
      <c r="G29" s="65"/>
      <c r="H29" s="65"/>
      <c r="I29" s="65"/>
      <c r="J29" s="65"/>
      <c r="K29" s="86">
        <v>4</v>
      </c>
      <c r="L29" s="58">
        <f t="shared" si="2"/>
        <v>10</v>
      </c>
      <c r="M29" s="59">
        <v>4</v>
      </c>
      <c r="N29" s="59">
        <v>6</v>
      </c>
      <c r="O29" s="60"/>
      <c r="P29" s="211">
        <f t="shared" si="3"/>
        <v>62</v>
      </c>
      <c r="Q29" s="215">
        <v>36</v>
      </c>
      <c r="R29" s="58"/>
      <c r="S29" s="87"/>
      <c r="T29" s="87"/>
      <c r="U29" s="87">
        <v>10</v>
      </c>
      <c r="V29" s="6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32" customFormat="1" ht="31.5">
      <c r="A30" s="84" t="s">
        <v>112</v>
      </c>
      <c r="B30" s="55" t="s">
        <v>134</v>
      </c>
      <c r="C30" s="54">
        <v>2</v>
      </c>
      <c r="D30" s="57">
        <v>72</v>
      </c>
      <c r="E30" s="85">
        <v>38</v>
      </c>
      <c r="F30" s="65"/>
      <c r="G30" s="65">
        <v>5</v>
      </c>
      <c r="H30" s="65"/>
      <c r="I30" s="65"/>
      <c r="J30" s="65"/>
      <c r="K30" s="86"/>
      <c r="L30" s="58">
        <f t="shared" si="2"/>
        <v>10</v>
      </c>
      <c r="M30" s="59">
        <v>6</v>
      </c>
      <c r="N30" s="59">
        <v>4</v>
      </c>
      <c r="O30" s="60"/>
      <c r="P30" s="211">
        <f t="shared" si="3"/>
        <v>62</v>
      </c>
      <c r="Q30" s="215"/>
      <c r="R30" s="58"/>
      <c r="S30" s="87"/>
      <c r="T30" s="87"/>
      <c r="U30" s="87"/>
      <c r="V30" s="60">
        <v>10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32" customFormat="1" ht="31.5">
      <c r="A31" s="84" t="s">
        <v>113</v>
      </c>
      <c r="B31" s="55" t="s">
        <v>56</v>
      </c>
      <c r="C31" s="54">
        <v>2</v>
      </c>
      <c r="D31" s="57">
        <v>72</v>
      </c>
      <c r="E31" s="85">
        <v>24</v>
      </c>
      <c r="F31" s="65"/>
      <c r="G31" s="65">
        <v>5</v>
      </c>
      <c r="H31" s="65"/>
      <c r="I31" s="65"/>
      <c r="J31" s="65"/>
      <c r="K31" s="86"/>
      <c r="L31" s="58">
        <f t="shared" si="2"/>
        <v>8</v>
      </c>
      <c r="M31" s="59">
        <v>4</v>
      </c>
      <c r="N31" s="59">
        <v>4</v>
      </c>
      <c r="O31" s="60"/>
      <c r="P31" s="211">
        <f t="shared" si="3"/>
        <v>64</v>
      </c>
      <c r="Q31" s="215"/>
      <c r="R31" s="58"/>
      <c r="S31" s="87"/>
      <c r="T31" s="87"/>
      <c r="U31" s="87"/>
      <c r="V31" s="60">
        <v>8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32" customFormat="1" ht="31.5">
      <c r="A32" s="84" t="s">
        <v>114</v>
      </c>
      <c r="B32" s="55" t="s">
        <v>57</v>
      </c>
      <c r="C32" s="54">
        <v>2</v>
      </c>
      <c r="D32" s="57">
        <v>72</v>
      </c>
      <c r="E32" s="85">
        <v>24</v>
      </c>
      <c r="F32" s="65"/>
      <c r="G32" s="65">
        <v>4</v>
      </c>
      <c r="H32" s="65"/>
      <c r="I32" s="65"/>
      <c r="J32" s="65"/>
      <c r="K32" s="86"/>
      <c r="L32" s="58">
        <f t="shared" si="2"/>
        <v>8</v>
      </c>
      <c r="M32" s="59">
        <v>4</v>
      </c>
      <c r="N32" s="59">
        <v>4</v>
      </c>
      <c r="O32" s="60"/>
      <c r="P32" s="211">
        <f t="shared" si="3"/>
        <v>64</v>
      </c>
      <c r="Q32" s="215"/>
      <c r="R32" s="58"/>
      <c r="S32" s="87"/>
      <c r="T32" s="87"/>
      <c r="U32" s="87">
        <v>8</v>
      </c>
      <c r="V32" s="6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32" customFormat="1" ht="31.5">
      <c r="A33" s="84" t="s">
        <v>115</v>
      </c>
      <c r="B33" s="55" t="s">
        <v>135</v>
      </c>
      <c r="C33" s="54">
        <v>2</v>
      </c>
      <c r="D33" s="57">
        <v>72</v>
      </c>
      <c r="E33" s="85">
        <v>24</v>
      </c>
      <c r="F33" s="65"/>
      <c r="G33" s="65">
        <v>4</v>
      </c>
      <c r="H33" s="65"/>
      <c r="I33" s="65">
        <v>4</v>
      </c>
      <c r="J33" s="65"/>
      <c r="K33" s="86"/>
      <c r="L33" s="58">
        <f t="shared" si="2"/>
        <v>8</v>
      </c>
      <c r="M33" s="59">
        <v>4</v>
      </c>
      <c r="N33" s="59"/>
      <c r="O33" s="60">
        <v>4</v>
      </c>
      <c r="P33" s="211">
        <f t="shared" si="3"/>
        <v>64</v>
      </c>
      <c r="Q33" s="215"/>
      <c r="R33" s="58"/>
      <c r="S33" s="87"/>
      <c r="T33" s="87"/>
      <c r="U33" s="87">
        <v>8</v>
      </c>
      <c r="V33" s="6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32" customFormat="1" ht="31.5">
      <c r="A34" s="84" t="s">
        <v>116</v>
      </c>
      <c r="B34" s="55" t="s">
        <v>58</v>
      </c>
      <c r="C34" s="54">
        <v>2</v>
      </c>
      <c r="D34" s="57">
        <v>72</v>
      </c>
      <c r="E34" s="85">
        <v>22</v>
      </c>
      <c r="F34" s="65"/>
      <c r="G34" s="65">
        <v>4</v>
      </c>
      <c r="H34" s="65"/>
      <c r="I34" s="65"/>
      <c r="J34" s="65"/>
      <c r="K34" s="86"/>
      <c r="L34" s="58">
        <f t="shared" si="2"/>
        <v>6</v>
      </c>
      <c r="M34" s="59">
        <v>4</v>
      </c>
      <c r="N34" s="59"/>
      <c r="O34" s="60">
        <v>2</v>
      </c>
      <c r="P34" s="211">
        <f t="shared" si="3"/>
        <v>66</v>
      </c>
      <c r="Q34" s="215"/>
      <c r="R34" s="58"/>
      <c r="S34" s="87"/>
      <c r="T34" s="87"/>
      <c r="U34" s="87">
        <v>6</v>
      </c>
      <c r="V34" s="60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32" customFormat="1" ht="31.5">
      <c r="A35" s="84" t="s">
        <v>117</v>
      </c>
      <c r="B35" s="55" t="s">
        <v>59</v>
      </c>
      <c r="C35" s="54">
        <v>6</v>
      </c>
      <c r="D35" s="57">
        <v>216</v>
      </c>
      <c r="E35" s="85">
        <v>96</v>
      </c>
      <c r="F35" s="65">
        <v>1</v>
      </c>
      <c r="G35" s="65"/>
      <c r="H35" s="65"/>
      <c r="I35" s="65">
        <v>1</v>
      </c>
      <c r="J35" s="65"/>
      <c r="K35" s="86"/>
      <c r="L35" s="58">
        <f t="shared" si="2"/>
        <v>24</v>
      </c>
      <c r="M35" s="59">
        <v>8</v>
      </c>
      <c r="N35" s="59">
        <v>16</v>
      </c>
      <c r="O35" s="60"/>
      <c r="P35" s="211">
        <f t="shared" si="3"/>
        <v>156</v>
      </c>
      <c r="Q35" s="215">
        <v>36</v>
      </c>
      <c r="R35" s="58">
        <v>24</v>
      </c>
      <c r="S35" s="87"/>
      <c r="T35" s="87"/>
      <c r="U35" s="87"/>
      <c r="V35" s="6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32" customFormat="1" ht="18.75" customHeight="1">
      <c r="A36" s="84" t="s">
        <v>118</v>
      </c>
      <c r="B36" s="55" t="s">
        <v>60</v>
      </c>
      <c r="C36" s="54">
        <v>2</v>
      </c>
      <c r="D36" s="57">
        <v>72</v>
      </c>
      <c r="E36" s="85">
        <v>42</v>
      </c>
      <c r="F36" s="65"/>
      <c r="G36" s="65"/>
      <c r="H36" s="65">
        <v>3</v>
      </c>
      <c r="I36" s="65">
        <v>3</v>
      </c>
      <c r="J36" s="65"/>
      <c r="K36" s="86"/>
      <c r="L36" s="58">
        <f t="shared" si="2"/>
        <v>10</v>
      </c>
      <c r="M36" s="59">
        <v>4</v>
      </c>
      <c r="N36" s="59">
        <v>6</v>
      </c>
      <c r="O36" s="60"/>
      <c r="P36" s="211">
        <f t="shared" si="3"/>
        <v>62</v>
      </c>
      <c r="Q36" s="215"/>
      <c r="R36" s="58"/>
      <c r="S36" s="87"/>
      <c r="T36" s="87">
        <v>10</v>
      </c>
      <c r="U36" s="87"/>
      <c r="V36" s="6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32" customFormat="1" ht="18.75" customHeight="1">
      <c r="A37" s="84" t="s">
        <v>119</v>
      </c>
      <c r="B37" s="55" t="s">
        <v>61</v>
      </c>
      <c r="C37" s="54">
        <v>4</v>
      </c>
      <c r="D37" s="57">
        <v>144</v>
      </c>
      <c r="E37" s="85">
        <v>76</v>
      </c>
      <c r="F37" s="65">
        <v>3</v>
      </c>
      <c r="G37" s="65"/>
      <c r="H37" s="65"/>
      <c r="I37" s="65"/>
      <c r="J37" s="65"/>
      <c r="K37" s="86">
        <v>3</v>
      </c>
      <c r="L37" s="58">
        <f t="shared" si="2"/>
        <v>18</v>
      </c>
      <c r="M37" s="59">
        <v>8</v>
      </c>
      <c r="N37" s="59">
        <v>10</v>
      </c>
      <c r="O37" s="60"/>
      <c r="P37" s="211">
        <f t="shared" si="3"/>
        <v>90</v>
      </c>
      <c r="Q37" s="215">
        <v>36</v>
      </c>
      <c r="R37" s="58"/>
      <c r="S37" s="87"/>
      <c r="T37" s="87">
        <v>18</v>
      </c>
      <c r="U37" s="87"/>
      <c r="V37" s="6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32" customFormat="1" ht="18.75" customHeight="1">
      <c r="A38" s="84" t="s">
        <v>120</v>
      </c>
      <c r="B38" s="55" t="s">
        <v>62</v>
      </c>
      <c r="C38" s="54">
        <v>3</v>
      </c>
      <c r="D38" s="57">
        <v>108</v>
      </c>
      <c r="E38" s="85">
        <v>42</v>
      </c>
      <c r="F38" s="65">
        <v>3</v>
      </c>
      <c r="G38" s="65"/>
      <c r="H38" s="65"/>
      <c r="I38" s="65"/>
      <c r="J38" s="65"/>
      <c r="K38" s="86">
        <v>3</v>
      </c>
      <c r="L38" s="58">
        <f t="shared" si="2"/>
        <v>10</v>
      </c>
      <c r="M38" s="59">
        <v>4</v>
      </c>
      <c r="N38" s="59">
        <v>6</v>
      </c>
      <c r="O38" s="60"/>
      <c r="P38" s="211">
        <f t="shared" si="3"/>
        <v>62</v>
      </c>
      <c r="Q38" s="215">
        <v>36</v>
      </c>
      <c r="R38" s="58"/>
      <c r="S38" s="87"/>
      <c r="T38" s="87">
        <v>10</v>
      </c>
      <c r="U38" s="87"/>
      <c r="V38" s="6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s="32" customFormat="1" ht="18.75" customHeight="1">
      <c r="A39" s="84" t="s">
        <v>121</v>
      </c>
      <c r="B39" s="55" t="s">
        <v>86</v>
      </c>
      <c r="C39" s="54">
        <v>2</v>
      </c>
      <c r="D39" s="57">
        <v>72</v>
      </c>
      <c r="E39" s="85">
        <v>36</v>
      </c>
      <c r="F39" s="65"/>
      <c r="G39" s="65">
        <v>3</v>
      </c>
      <c r="H39" s="65"/>
      <c r="I39" s="65"/>
      <c r="J39" s="65"/>
      <c r="K39" s="86"/>
      <c r="L39" s="58">
        <f t="shared" si="2"/>
        <v>8</v>
      </c>
      <c r="M39" s="59">
        <v>4</v>
      </c>
      <c r="N39" s="59">
        <v>4</v>
      </c>
      <c r="O39" s="60"/>
      <c r="P39" s="211">
        <f t="shared" si="3"/>
        <v>64</v>
      </c>
      <c r="Q39" s="215"/>
      <c r="R39" s="58"/>
      <c r="S39" s="87"/>
      <c r="T39" s="87">
        <v>8</v>
      </c>
      <c r="U39" s="87"/>
      <c r="V39" s="6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32" customFormat="1" ht="47.25">
      <c r="A40" s="84" t="s">
        <v>122</v>
      </c>
      <c r="B40" s="55" t="s">
        <v>63</v>
      </c>
      <c r="C40" s="54">
        <v>3</v>
      </c>
      <c r="D40" s="57">
        <v>108</v>
      </c>
      <c r="E40" s="85">
        <v>58</v>
      </c>
      <c r="F40" s="65">
        <v>4</v>
      </c>
      <c r="G40" s="65"/>
      <c r="H40" s="65"/>
      <c r="I40" s="65"/>
      <c r="J40" s="65">
        <v>4</v>
      </c>
      <c r="K40" s="86"/>
      <c r="L40" s="58">
        <f t="shared" si="2"/>
        <v>14</v>
      </c>
      <c r="M40" s="59">
        <v>4</v>
      </c>
      <c r="N40" s="59">
        <v>10</v>
      </c>
      <c r="O40" s="60"/>
      <c r="P40" s="211">
        <f t="shared" si="3"/>
        <v>67</v>
      </c>
      <c r="Q40" s="215">
        <v>27</v>
      </c>
      <c r="R40" s="58"/>
      <c r="S40" s="87"/>
      <c r="T40" s="87"/>
      <c r="U40" s="87">
        <v>14</v>
      </c>
      <c r="V40" s="6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32" customFormat="1" ht="16.5" customHeight="1">
      <c r="A41" s="84" t="s">
        <v>123</v>
      </c>
      <c r="B41" s="55" t="s">
        <v>41</v>
      </c>
      <c r="C41" s="54">
        <v>3</v>
      </c>
      <c r="D41" s="57">
        <v>108</v>
      </c>
      <c r="E41" s="85">
        <v>56</v>
      </c>
      <c r="F41" s="65">
        <v>2</v>
      </c>
      <c r="G41" s="65"/>
      <c r="H41" s="65"/>
      <c r="I41" s="65">
        <v>2</v>
      </c>
      <c r="J41" s="65"/>
      <c r="K41" s="86"/>
      <c r="L41" s="58">
        <f t="shared" si="2"/>
        <v>14</v>
      </c>
      <c r="M41" s="59">
        <v>4</v>
      </c>
      <c r="N41" s="59">
        <v>10</v>
      </c>
      <c r="O41" s="60"/>
      <c r="P41" s="211">
        <f t="shared" si="3"/>
        <v>58</v>
      </c>
      <c r="Q41" s="215">
        <v>36</v>
      </c>
      <c r="R41" s="58"/>
      <c r="S41" s="87">
        <v>14</v>
      </c>
      <c r="T41" s="87"/>
      <c r="U41" s="87"/>
      <c r="V41" s="6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s="32" customFormat="1" ht="16.5" customHeight="1">
      <c r="A42" s="84" t="s">
        <v>124</v>
      </c>
      <c r="B42" s="55" t="s">
        <v>64</v>
      </c>
      <c r="C42" s="54">
        <v>3</v>
      </c>
      <c r="D42" s="57">
        <v>108</v>
      </c>
      <c r="E42" s="85">
        <v>56</v>
      </c>
      <c r="F42" s="65"/>
      <c r="G42" s="65"/>
      <c r="H42" s="65">
        <v>2</v>
      </c>
      <c r="I42" s="65">
        <v>2</v>
      </c>
      <c r="J42" s="65"/>
      <c r="K42" s="86"/>
      <c r="L42" s="58">
        <f t="shared" si="2"/>
        <v>14</v>
      </c>
      <c r="M42" s="59">
        <v>4</v>
      </c>
      <c r="N42" s="59">
        <v>10</v>
      </c>
      <c r="O42" s="60"/>
      <c r="P42" s="211">
        <f t="shared" si="3"/>
        <v>94</v>
      </c>
      <c r="Q42" s="215"/>
      <c r="R42" s="58"/>
      <c r="S42" s="87">
        <v>14</v>
      </c>
      <c r="T42" s="87"/>
      <c r="U42" s="87"/>
      <c r="V42" s="6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32" customFormat="1" ht="16.5" customHeight="1">
      <c r="A43" s="84" t="s">
        <v>125</v>
      </c>
      <c r="B43" s="55" t="s">
        <v>65</v>
      </c>
      <c r="C43" s="54">
        <v>3</v>
      </c>
      <c r="D43" s="57">
        <v>108</v>
      </c>
      <c r="E43" s="85">
        <v>56</v>
      </c>
      <c r="F43" s="65"/>
      <c r="G43" s="65"/>
      <c r="H43" s="65">
        <v>3</v>
      </c>
      <c r="I43" s="65">
        <v>3</v>
      </c>
      <c r="J43" s="65"/>
      <c r="K43" s="86"/>
      <c r="L43" s="58">
        <f t="shared" si="2"/>
        <v>14</v>
      </c>
      <c r="M43" s="59">
        <v>4</v>
      </c>
      <c r="N43" s="59">
        <v>10</v>
      </c>
      <c r="O43" s="60"/>
      <c r="P43" s="211">
        <f t="shared" si="3"/>
        <v>94</v>
      </c>
      <c r="Q43" s="215"/>
      <c r="R43" s="58"/>
      <c r="S43" s="87"/>
      <c r="T43" s="87">
        <v>14</v>
      </c>
      <c r="U43" s="87"/>
      <c r="V43" s="6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32" customFormat="1" ht="16.5" customHeight="1">
      <c r="A44" s="84" t="s">
        <v>126</v>
      </c>
      <c r="B44" s="55" t="s">
        <v>66</v>
      </c>
      <c r="C44" s="54">
        <v>3</v>
      </c>
      <c r="D44" s="57">
        <v>108</v>
      </c>
      <c r="E44" s="85">
        <v>54</v>
      </c>
      <c r="F44" s="65"/>
      <c r="G44" s="65"/>
      <c r="H44" s="65">
        <v>3</v>
      </c>
      <c r="I44" s="65">
        <v>3</v>
      </c>
      <c r="J44" s="65"/>
      <c r="K44" s="86"/>
      <c r="L44" s="58">
        <f t="shared" si="2"/>
        <v>14</v>
      </c>
      <c r="M44" s="59">
        <v>4</v>
      </c>
      <c r="N44" s="59">
        <v>10</v>
      </c>
      <c r="O44" s="60"/>
      <c r="P44" s="211">
        <f t="shared" si="3"/>
        <v>94</v>
      </c>
      <c r="Q44" s="215"/>
      <c r="R44" s="58"/>
      <c r="S44" s="87"/>
      <c r="T44" s="87">
        <v>14</v>
      </c>
      <c r="U44" s="87"/>
      <c r="V44" s="6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s="32" customFormat="1" ht="31.5">
      <c r="A45" s="84" t="s">
        <v>127</v>
      </c>
      <c r="B45" s="55" t="s">
        <v>136</v>
      </c>
      <c r="C45" s="54">
        <v>2</v>
      </c>
      <c r="D45" s="57">
        <v>72</v>
      </c>
      <c r="E45" s="85">
        <v>24</v>
      </c>
      <c r="F45" s="65"/>
      <c r="G45" s="65">
        <v>5</v>
      </c>
      <c r="H45" s="65"/>
      <c r="I45" s="65">
        <v>5</v>
      </c>
      <c r="J45" s="65"/>
      <c r="K45" s="86"/>
      <c r="L45" s="58">
        <f t="shared" si="2"/>
        <v>8</v>
      </c>
      <c r="M45" s="59">
        <v>4</v>
      </c>
      <c r="N45" s="59">
        <v>4</v>
      </c>
      <c r="O45" s="60"/>
      <c r="P45" s="211">
        <f t="shared" si="3"/>
        <v>64</v>
      </c>
      <c r="Q45" s="215"/>
      <c r="R45" s="58"/>
      <c r="S45" s="87"/>
      <c r="T45" s="87"/>
      <c r="U45" s="87"/>
      <c r="V45" s="60">
        <v>8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32" customFormat="1" ht="21.75" customHeight="1">
      <c r="A46" s="84" t="s">
        <v>128</v>
      </c>
      <c r="B46" s="55" t="s">
        <v>137</v>
      </c>
      <c r="C46" s="54">
        <v>3</v>
      </c>
      <c r="D46" s="57">
        <v>108</v>
      </c>
      <c r="E46" s="85">
        <v>56</v>
      </c>
      <c r="F46" s="65">
        <v>3</v>
      </c>
      <c r="G46" s="65"/>
      <c r="H46" s="65"/>
      <c r="I46" s="65"/>
      <c r="J46" s="65">
        <v>3</v>
      </c>
      <c r="K46" s="86"/>
      <c r="L46" s="58">
        <f t="shared" si="2"/>
        <v>14</v>
      </c>
      <c r="M46" s="59">
        <v>8</v>
      </c>
      <c r="N46" s="59">
        <v>6</v>
      </c>
      <c r="O46" s="60"/>
      <c r="P46" s="211">
        <f t="shared" si="3"/>
        <v>58</v>
      </c>
      <c r="Q46" s="215">
        <v>36</v>
      </c>
      <c r="R46" s="58"/>
      <c r="S46" s="87"/>
      <c r="T46" s="87">
        <v>14</v>
      </c>
      <c r="U46" s="87"/>
      <c r="V46" s="6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s="32" customFormat="1" ht="18" customHeight="1">
      <c r="A47" s="84" t="s">
        <v>129</v>
      </c>
      <c r="B47" s="55" t="s">
        <v>21</v>
      </c>
      <c r="C47" s="54">
        <v>3</v>
      </c>
      <c r="D47" s="57">
        <v>108</v>
      </c>
      <c r="E47" s="85">
        <v>54</v>
      </c>
      <c r="F47" s="65">
        <v>4</v>
      </c>
      <c r="G47" s="65"/>
      <c r="H47" s="65"/>
      <c r="I47" s="65"/>
      <c r="J47" s="65"/>
      <c r="K47" s="86"/>
      <c r="L47" s="58">
        <f t="shared" si="2"/>
        <v>14</v>
      </c>
      <c r="M47" s="59">
        <v>4</v>
      </c>
      <c r="N47" s="59">
        <v>10</v>
      </c>
      <c r="O47" s="60"/>
      <c r="P47" s="211">
        <f t="shared" si="3"/>
        <v>67</v>
      </c>
      <c r="Q47" s="215">
        <v>27</v>
      </c>
      <c r="R47" s="58"/>
      <c r="S47" s="87"/>
      <c r="T47" s="87"/>
      <c r="U47" s="87">
        <v>14</v>
      </c>
      <c r="V47" s="6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s="32" customFormat="1" ht="20.25" customHeight="1">
      <c r="A48" s="84" t="s">
        <v>130</v>
      </c>
      <c r="B48" s="55" t="s">
        <v>331</v>
      </c>
      <c r="C48" s="54">
        <v>2</v>
      </c>
      <c r="D48" s="57">
        <v>72</v>
      </c>
      <c r="E48" s="85">
        <v>32</v>
      </c>
      <c r="F48" s="65"/>
      <c r="G48" s="65">
        <v>1</v>
      </c>
      <c r="H48" s="65"/>
      <c r="I48" s="65"/>
      <c r="J48" s="65"/>
      <c r="K48" s="86"/>
      <c r="L48" s="58">
        <f t="shared" si="2"/>
        <v>4</v>
      </c>
      <c r="M48" s="59">
        <v>4</v>
      </c>
      <c r="N48" s="59"/>
      <c r="O48" s="60"/>
      <c r="P48" s="211">
        <f t="shared" si="3"/>
        <v>68</v>
      </c>
      <c r="Q48" s="215"/>
      <c r="R48" s="58">
        <v>4</v>
      </c>
      <c r="S48" s="87"/>
      <c r="T48" s="87"/>
      <c r="U48" s="87"/>
      <c r="V48" s="60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s="32" customFormat="1" ht="18.75" customHeight="1">
      <c r="A49" s="73" t="s">
        <v>217</v>
      </c>
      <c r="B49" s="74" t="s">
        <v>32</v>
      </c>
      <c r="C49" s="191">
        <f aca="true" t="shared" si="4" ref="C49:K49">C50+C73</f>
        <v>99</v>
      </c>
      <c r="D49" s="192">
        <f t="shared" si="4"/>
        <v>3892</v>
      </c>
      <c r="E49" s="194">
        <f t="shared" si="4"/>
        <v>1980</v>
      </c>
      <c r="F49" s="193">
        <f t="shared" si="4"/>
        <v>8</v>
      </c>
      <c r="G49" s="193">
        <f t="shared" si="4"/>
        <v>27</v>
      </c>
      <c r="H49" s="193">
        <f t="shared" si="4"/>
        <v>0</v>
      </c>
      <c r="I49" s="193">
        <f t="shared" si="4"/>
        <v>4</v>
      </c>
      <c r="J49" s="193">
        <f t="shared" si="4"/>
        <v>0</v>
      </c>
      <c r="K49" s="193">
        <f t="shared" si="4"/>
        <v>4</v>
      </c>
      <c r="L49" s="228">
        <f>L50+L73</f>
        <v>422</v>
      </c>
      <c r="M49" s="79">
        <f aca="true" t="shared" si="5" ref="M49:V49">M50+M73</f>
        <v>190</v>
      </c>
      <c r="N49" s="79">
        <f t="shared" si="5"/>
        <v>154</v>
      </c>
      <c r="O49" s="229">
        <f t="shared" si="5"/>
        <v>78</v>
      </c>
      <c r="P49" s="207">
        <f t="shared" si="5"/>
        <v>3236</v>
      </c>
      <c r="Q49" s="223">
        <f>Q50+Q73</f>
        <v>234</v>
      </c>
      <c r="R49" s="81">
        <f t="shared" si="5"/>
        <v>22</v>
      </c>
      <c r="S49" s="79">
        <f t="shared" si="5"/>
        <v>114</v>
      </c>
      <c r="T49" s="79">
        <f t="shared" si="5"/>
        <v>86</v>
      </c>
      <c r="U49" s="79">
        <f t="shared" si="5"/>
        <v>126</v>
      </c>
      <c r="V49" s="80">
        <f t="shared" si="5"/>
        <v>74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s="32" customFormat="1" ht="18.75" customHeight="1">
      <c r="A50" s="132" t="s">
        <v>218</v>
      </c>
      <c r="B50" s="133" t="s">
        <v>219</v>
      </c>
      <c r="C50" s="186">
        <f>SUM(C51:C72)</f>
        <v>69</v>
      </c>
      <c r="D50" s="187">
        <f>SUM(D51:D72)</f>
        <v>2484</v>
      </c>
      <c r="E50" s="189">
        <f>SUM(E51:E72)</f>
        <v>1182</v>
      </c>
      <c r="F50" s="188">
        <v>8</v>
      </c>
      <c r="G50" s="134">
        <v>14</v>
      </c>
      <c r="H50" s="134">
        <v>0</v>
      </c>
      <c r="I50" s="134">
        <v>4</v>
      </c>
      <c r="J50" s="134">
        <v>0</v>
      </c>
      <c r="K50" s="135">
        <v>4</v>
      </c>
      <c r="L50" s="230">
        <f>SUM(L51:L72)</f>
        <v>302</v>
      </c>
      <c r="M50" s="231">
        <f aca="true" t="shared" si="6" ref="M50:V50">SUM(M51:M72)</f>
        <v>130</v>
      </c>
      <c r="N50" s="231">
        <f t="shared" si="6"/>
        <v>128</v>
      </c>
      <c r="O50" s="232">
        <f t="shared" si="6"/>
        <v>44</v>
      </c>
      <c r="P50" s="208">
        <f t="shared" si="6"/>
        <v>1948</v>
      </c>
      <c r="Q50" s="224">
        <f>SUM(Q51:Q72)</f>
        <v>234</v>
      </c>
      <c r="R50" s="233">
        <f t="shared" si="6"/>
        <v>20</v>
      </c>
      <c r="S50" s="231">
        <f t="shared" si="6"/>
        <v>76</v>
      </c>
      <c r="T50" s="231">
        <f t="shared" si="6"/>
        <v>76</v>
      </c>
      <c r="U50" s="231">
        <f t="shared" si="6"/>
        <v>84</v>
      </c>
      <c r="V50" s="232">
        <f t="shared" si="6"/>
        <v>46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32" customFormat="1" ht="18.75" customHeight="1">
      <c r="A51" s="84" t="s">
        <v>220</v>
      </c>
      <c r="B51" s="55" t="s">
        <v>47</v>
      </c>
      <c r="C51" s="54">
        <v>2</v>
      </c>
      <c r="D51" s="57">
        <v>72</v>
      </c>
      <c r="E51" s="85">
        <v>28</v>
      </c>
      <c r="F51" s="65"/>
      <c r="G51" s="65">
        <v>1</v>
      </c>
      <c r="H51" s="65"/>
      <c r="I51" s="65"/>
      <c r="J51" s="65"/>
      <c r="K51" s="86"/>
      <c r="L51" s="58">
        <f>M51+N51+O51</f>
        <v>8</v>
      </c>
      <c r="M51" s="59">
        <v>4</v>
      </c>
      <c r="N51" s="59"/>
      <c r="O51" s="60">
        <v>4</v>
      </c>
      <c r="P51" s="211">
        <f>D51-L51-Q51</f>
        <v>64</v>
      </c>
      <c r="Q51" s="215"/>
      <c r="R51" s="58">
        <v>8</v>
      </c>
      <c r="S51" s="87"/>
      <c r="T51" s="87"/>
      <c r="U51" s="87"/>
      <c r="V51" s="60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32" customFormat="1" ht="18.75" customHeight="1">
      <c r="A52" s="84" t="s">
        <v>221</v>
      </c>
      <c r="B52" s="55" t="s">
        <v>48</v>
      </c>
      <c r="C52" s="54">
        <v>2</v>
      </c>
      <c r="D52" s="57">
        <v>72</v>
      </c>
      <c r="E52" s="85">
        <v>40</v>
      </c>
      <c r="F52" s="65">
        <v>2</v>
      </c>
      <c r="G52" s="65"/>
      <c r="H52" s="65"/>
      <c r="I52" s="65"/>
      <c r="J52" s="65"/>
      <c r="K52" s="86"/>
      <c r="L52" s="58">
        <f aca="true" t="shared" si="7" ref="L52:L72">M52+N52+O52</f>
        <v>10</v>
      </c>
      <c r="M52" s="59">
        <v>4</v>
      </c>
      <c r="N52" s="59"/>
      <c r="O52" s="60">
        <v>6</v>
      </c>
      <c r="P52" s="211">
        <f aca="true" t="shared" si="8" ref="P52:P72">D52-L52-Q52</f>
        <v>35</v>
      </c>
      <c r="Q52" s="215">
        <v>27</v>
      </c>
      <c r="R52" s="58"/>
      <c r="S52" s="87">
        <v>10</v>
      </c>
      <c r="T52" s="87"/>
      <c r="U52" s="87"/>
      <c r="V52" s="60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s="32" customFormat="1" ht="18.75" customHeight="1">
      <c r="A53" s="84" t="s">
        <v>222</v>
      </c>
      <c r="B53" s="55" t="s">
        <v>258</v>
      </c>
      <c r="C53" s="54">
        <v>2</v>
      </c>
      <c r="D53" s="57">
        <v>72</v>
      </c>
      <c r="E53" s="85">
        <v>28</v>
      </c>
      <c r="F53" s="65"/>
      <c r="G53" s="65">
        <v>4</v>
      </c>
      <c r="H53" s="65"/>
      <c r="I53" s="65"/>
      <c r="J53" s="65"/>
      <c r="K53" s="86"/>
      <c r="L53" s="58">
        <f t="shared" si="7"/>
        <v>8</v>
      </c>
      <c r="M53" s="59">
        <v>4</v>
      </c>
      <c r="N53" s="59"/>
      <c r="O53" s="60">
        <v>4</v>
      </c>
      <c r="P53" s="211">
        <f t="shared" si="8"/>
        <v>64</v>
      </c>
      <c r="Q53" s="215"/>
      <c r="R53" s="58"/>
      <c r="S53" s="87"/>
      <c r="T53" s="87"/>
      <c r="U53" s="87">
        <v>8</v>
      </c>
      <c r="V53" s="60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32" customFormat="1" ht="18.75" customHeight="1">
      <c r="A54" s="84" t="s">
        <v>223</v>
      </c>
      <c r="B54" s="55" t="s">
        <v>20</v>
      </c>
      <c r="C54" s="54">
        <v>2</v>
      </c>
      <c r="D54" s="57">
        <v>72</v>
      </c>
      <c r="E54" s="85">
        <v>40</v>
      </c>
      <c r="F54" s="65"/>
      <c r="G54" s="65">
        <v>1</v>
      </c>
      <c r="H54" s="65"/>
      <c r="I54" s="65"/>
      <c r="J54" s="65"/>
      <c r="K54" s="86"/>
      <c r="L54" s="58">
        <f t="shared" si="7"/>
        <v>12</v>
      </c>
      <c r="M54" s="59">
        <v>6</v>
      </c>
      <c r="N54" s="59"/>
      <c r="O54" s="60">
        <v>6</v>
      </c>
      <c r="P54" s="211">
        <f t="shared" si="8"/>
        <v>60</v>
      </c>
      <c r="Q54" s="215"/>
      <c r="R54" s="58">
        <v>12</v>
      </c>
      <c r="S54" s="87"/>
      <c r="T54" s="87"/>
      <c r="U54" s="87"/>
      <c r="V54" s="6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s="32" customFormat="1" ht="18.75" customHeight="1">
      <c r="A55" s="84" t="s">
        <v>224</v>
      </c>
      <c r="B55" s="55" t="s">
        <v>15</v>
      </c>
      <c r="C55" s="54">
        <v>2</v>
      </c>
      <c r="D55" s="57">
        <v>72</v>
      </c>
      <c r="E55" s="85">
        <v>40</v>
      </c>
      <c r="F55" s="65"/>
      <c r="G55" s="65">
        <v>3</v>
      </c>
      <c r="H55" s="65"/>
      <c r="I55" s="65"/>
      <c r="J55" s="65"/>
      <c r="K55" s="86"/>
      <c r="L55" s="58">
        <f t="shared" si="7"/>
        <v>10</v>
      </c>
      <c r="M55" s="59">
        <v>6</v>
      </c>
      <c r="N55" s="59"/>
      <c r="O55" s="60">
        <v>4</v>
      </c>
      <c r="P55" s="211">
        <f t="shared" si="8"/>
        <v>62</v>
      </c>
      <c r="Q55" s="215"/>
      <c r="R55" s="58"/>
      <c r="S55" s="87"/>
      <c r="T55" s="87">
        <v>10</v>
      </c>
      <c r="U55" s="87"/>
      <c r="V55" s="60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s="32" customFormat="1" ht="18.75" customHeight="1">
      <c r="A56" s="84" t="s">
        <v>225</v>
      </c>
      <c r="B56" s="55" t="s">
        <v>40</v>
      </c>
      <c r="C56" s="54">
        <v>3</v>
      </c>
      <c r="D56" s="57">
        <v>108</v>
      </c>
      <c r="E56" s="85">
        <v>60</v>
      </c>
      <c r="F56" s="65"/>
      <c r="G56" s="65">
        <v>2</v>
      </c>
      <c r="H56" s="65"/>
      <c r="I56" s="65"/>
      <c r="J56" s="65"/>
      <c r="K56" s="86"/>
      <c r="L56" s="58">
        <f t="shared" si="7"/>
        <v>16</v>
      </c>
      <c r="M56" s="59">
        <v>6</v>
      </c>
      <c r="N56" s="59"/>
      <c r="O56" s="60">
        <v>10</v>
      </c>
      <c r="P56" s="211">
        <f t="shared" si="8"/>
        <v>92</v>
      </c>
      <c r="Q56" s="215"/>
      <c r="R56" s="58"/>
      <c r="S56" s="87">
        <v>16</v>
      </c>
      <c r="T56" s="87"/>
      <c r="U56" s="87"/>
      <c r="V56" s="60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32" customFormat="1" ht="18.75" customHeight="1">
      <c r="A57" s="84" t="s">
        <v>226</v>
      </c>
      <c r="B57" s="55" t="s">
        <v>259</v>
      </c>
      <c r="C57" s="54">
        <v>4</v>
      </c>
      <c r="D57" s="57">
        <v>144</v>
      </c>
      <c r="E57" s="85">
        <v>66</v>
      </c>
      <c r="F57" s="65"/>
      <c r="G57" s="65">
        <v>2</v>
      </c>
      <c r="H57" s="65"/>
      <c r="I57" s="65"/>
      <c r="J57" s="65"/>
      <c r="K57" s="86"/>
      <c r="L57" s="58">
        <f t="shared" si="7"/>
        <v>16</v>
      </c>
      <c r="M57" s="59"/>
      <c r="N57" s="59">
        <v>16</v>
      </c>
      <c r="O57" s="60"/>
      <c r="P57" s="211">
        <f t="shared" si="8"/>
        <v>128</v>
      </c>
      <c r="Q57" s="215"/>
      <c r="R57" s="58"/>
      <c r="S57" s="87">
        <v>16</v>
      </c>
      <c r="T57" s="87"/>
      <c r="U57" s="87"/>
      <c r="V57" s="6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s="32" customFormat="1" ht="18.75" customHeight="1">
      <c r="A58" s="84" t="s">
        <v>227</v>
      </c>
      <c r="B58" s="55" t="s">
        <v>50</v>
      </c>
      <c r="C58" s="54">
        <v>3</v>
      </c>
      <c r="D58" s="57">
        <v>108</v>
      </c>
      <c r="E58" s="85">
        <v>38</v>
      </c>
      <c r="F58" s="65"/>
      <c r="G58" s="65">
        <v>3</v>
      </c>
      <c r="H58" s="65"/>
      <c r="I58" s="65"/>
      <c r="J58" s="65"/>
      <c r="K58" s="86"/>
      <c r="L58" s="58">
        <f t="shared" si="7"/>
        <v>10</v>
      </c>
      <c r="M58" s="59">
        <v>4</v>
      </c>
      <c r="N58" s="59">
        <v>6</v>
      </c>
      <c r="O58" s="60"/>
      <c r="P58" s="211">
        <f t="shared" si="8"/>
        <v>98</v>
      </c>
      <c r="Q58" s="215"/>
      <c r="R58" s="58"/>
      <c r="S58" s="87"/>
      <c r="T58" s="87">
        <v>10</v>
      </c>
      <c r="U58" s="87"/>
      <c r="V58" s="60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s="32" customFormat="1" ht="18.75" customHeight="1">
      <c r="A59" s="84" t="s">
        <v>228</v>
      </c>
      <c r="B59" s="55" t="s">
        <v>51</v>
      </c>
      <c r="C59" s="54">
        <v>2</v>
      </c>
      <c r="D59" s="57">
        <v>72</v>
      </c>
      <c r="E59" s="85">
        <v>54</v>
      </c>
      <c r="F59" s="65"/>
      <c r="G59" s="65">
        <v>4</v>
      </c>
      <c r="H59" s="65"/>
      <c r="I59" s="65">
        <v>4</v>
      </c>
      <c r="J59" s="65"/>
      <c r="K59" s="86"/>
      <c r="L59" s="58">
        <f t="shared" si="7"/>
        <v>14</v>
      </c>
      <c r="M59" s="59">
        <v>4</v>
      </c>
      <c r="N59" s="59">
        <v>10</v>
      </c>
      <c r="O59" s="60"/>
      <c r="P59" s="211">
        <f t="shared" si="8"/>
        <v>58</v>
      </c>
      <c r="Q59" s="215"/>
      <c r="R59" s="58"/>
      <c r="S59" s="87"/>
      <c r="T59" s="87"/>
      <c r="U59" s="87">
        <v>14</v>
      </c>
      <c r="V59" s="60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s="32" customFormat="1" ht="18.75" customHeight="1">
      <c r="A60" s="84" t="s">
        <v>229</v>
      </c>
      <c r="B60" s="55" t="s">
        <v>52</v>
      </c>
      <c r="C60" s="54">
        <v>3</v>
      </c>
      <c r="D60" s="57">
        <v>108</v>
      </c>
      <c r="E60" s="85">
        <v>40</v>
      </c>
      <c r="F60" s="65"/>
      <c r="G60" s="65">
        <v>2</v>
      </c>
      <c r="H60" s="65"/>
      <c r="I60" s="65"/>
      <c r="J60" s="65"/>
      <c r="K60" s="86"/>
      <c r="L60" s="58">
        <f t="shared" si="7"/>
        <v>12</v>
      </c>
      <c r="M60" s="59">
        <v>6</v>
      </c>
      <c r="N60" s="59"/>
      <c r="O60" s="60">
        <v>6</v>
      </c>
      <c r="P60" s="211">
        <f t="shared" si="8"/>
        <v>96</v>
      </c>
      <c r="Q60" s="215"/>
      <c r="R60" s="58"/>
      <c r="S60" s="87">
        <v>12</v>
      </c>
      <c r="T60" s="87"/>
      <c r="U60" s="87"/>
      <c r="V60" s="6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s="32" customFormat="1" ht="18.75" customHeight="1">
      <c r="A61" s="84" t="s">
        <v>230</v>
      </c>
      <c r="B61" s="55" t="s">
        <v>38</v>
      </c>
      <c r="C61" s="54">
        <v>2</v>
      </c>
      <c r="D61" s="57">
        <v>72</v>
      </c>
      <c r="E61" s="85">
        <v>52</v>
      </c>
      <c r="F61" s="65"/>
      <c r="G61" s="65">
        <v>3</v>
      </c>
      <c r="H61" s="65"/>
      <c r="I61" s="65"/>
      <c r="J61" s="65"/>
      <c r="K61" s="86"/>
      <c r="L61" s="58">
        <f t="shared" si="7"/>
        <v>12</v>
      </c>
      <c r="M61" s="59">
        <v>4</v>
      </c>
      <c r="N61" s="59">
        <v>8</v>
      </c>
      <c r="O61" s="60"/>
      <c r="P61" s="211">
        <f t="shared" si="8"/>
        <v>60</v>
      </c>
      <c r="Q61" s="215"/>
      <c r="R61" s="58"/>
      <c r="S61" s="87"/>
      <c r="T61" s="87">
        <v>12</v>
      </c>
      <c r="U61" s="87"/>
      <c r="V61" s="6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s="32" customFormat="1" ht="18.75" customHeight="1">
      <c r="A62" s="84" t="s">
        <v>231</v>
      </c>
      <c r="B62" s="55" t="s">
        <v>42</v>
      </c>
      <c r="C62" s="54">
        <v>3</v>
      </c>
      <c r="D62" s="57">
        <v>108</v>
      </c>
      <c r="E62" s="85">
        <v>40</v>
      </c>
      <c r="F62" s="65"/>
      <c r="G62" s="65">
        <v>3</v>
      </c>
      <c r="H62" s="65"/>
      <c r="I62" s="65"/>
      <c r="J62" s="65"/>
      <c r="K62" s="86"/>
      <c r="L62" s="58">
        <f t="shared" si="7"/>
        <v>12</v>
      </c>
      <c r="M62" s="59">
        <v>6</v>
      </c>
      <c r="N62" s="59">
        <v>6</v>
      </c>
      <c r="O62" s="60"/>
      <c r="P62" s="211">
        <f t="shared" si="8"/>
        <v>96</v>
      </c>
      <c r="Q62" s="215"/>
      <c r="R62" s="58"/>
      <c r="S62" s="87"/>
      <c r="T62" s="87">
        <v>12</v>
      </c>
      <c r="U62" s="87"/>
      <c r="V62" s="60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s="32" customFormat="1" ht="18.75" customHeight="1">
      <c r="A63" s="84" t="s">
        <v>232</v>
      </c>
      <c r="B63" s="55" t="s">
        <v>67</v>
      </c>
      <c r="C63" s="54">
        <v>6</v>
      </c>
      <c r="D63" s="57">
        <v>216</v>
      </c>
      <c r="E63" s="85">
        <v>104</v>
      </c>
      <c r="F63" s="65">
        <v>5</v>
      </c>
      <c r="G63" s="65"/>
      <c r="H63" s="65"/>
      <c r="I63" s="65"/>
      <c r="J63" s="65"/>
      <c r="K63" s="86">
        <v>5</v>
      </c>
      <c r="L63" s="58">
        <f t="shared" si="7"/>
        <v>24</v>
      </c>
      <c r="M63" s="59">
        <v>12</v>
      </c>
      <c r="N63" s="59">
        <v>12</v>
      </c>
      <c r="O63" s="60"/>
      <c r="P63" s="211">
        <f t="shared" si="8"/>
        <v>165</v>
      </c>
      <c r="Q63" s="215">
        <v>27</v>
      </c>
      <c r="R63" s="58"/>
      <c r="S63" s="87"/>
      <c r="T63" s="87"/>
      <c r="U63" s="87"/>
      <c r="V63" s="60">
        <v>24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s="32" customFormat="1" ht="18.75" customHeight="1">
      <c r="A64" s="84" t="s">
        <v>233</v>
      </c>
      <c r="B64" s="55" t="s">
        <v>68</v>
      </c>
      <c r="C64" s="54">
        <v>6</v>
      </c>
      <c r="D64" s="57">
        <v>216</v>
      </c>
      <c r="E64" s="85">
        <v>96</v>
      </c>
      <c r="F64" s="65">
        <v>3</v>
      </c>
      <c r="G64" s="65"/>
      <c r="H64" s="65"/>
      <c r="I64" s="65"/>
      <c r="J64" s="65"/>
      <c r="K64" s="86">
        <v>3</v>
      </c>
      <c r="L64" s="58">
        <f t="shared" si="7"/>
        <v>24</v>
      </c>
      <c r="M64" s="59">
        <v>8</v>
      </c>
      <c r="N64" s="59">
        <v>16</v>
      </c>
      <c r="O64" s="60"/>
      <c r="P64" s="211">
        <f t="shared" si="8"/>
        <v>165</v>
      </c>
      <c r="Q64" s="215">
        <v>27</v>
      </c>
      <c r="R64" s="58"/>
      <c r="S64" s="87"/>
      <c r="T64" s="87">
        <v>24</v>
      </c>
      <c r="U64" s="87"/>
      <c r="V64" s="6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s="32" customFormat="1" ht="18.75" customHeight="1">
      <c r="A65" s="84" t="s">
        <v>234</v>
      </c>
      <c r="B65" s="55" t="s">
        <v>69</v>
      </c>
      <c r="C65" s="54">
        <v>6</v>
      </c>
      <c r="D65" s="57">
        <v>216</v>
      </c>
      <c r="E65" s="85">
        <v>88</v>
      </c>
      <c r="F65" s="65">
        <v>5</v>
      </c>
      <c r="G65" s="65"/>
      <c r="H65" s="65"/>
      <c r="I65" s="65"/>
      <c r="J65" s="65"/>
      <c r="K65" s="86">
        <v>5</v>
      </c>
      <c r="L65" s="58">
        <f t="shared" si="7"/>
        <v>22</v>
      </c>
      <c r="M65" s="59">
        <v>10</v>
      </c>
      <c r="N65" s="59">
        <v>12</v>
      </c>
      <c r="O65" s="60"/>
      <c r="P65" s="211">
        <f t="shared" si="8"/>
        <v>158</v>
      </c>
      <c r="Q65" s="215">
        <v>36</v>
      </c>
      <c r="R65" s="58"/>
      <c r="S65" s="87"/>
      <c r="T65" s="87"/>
      <c r="U65" s="87"/>
      <c r="V65" s="60">
        <v>22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s="32" customFormat="1" ht="31.5">
      <c r="A66" s="84" t="s">
        <v>235</v>
      </c>
      <c r="B66" s="55" t="s">
        <v>70</v>
      </c>
      <c r="C66" s="54">
        <v>4</v>
      </c>
      <c r="D66" s="57">
        <v>144</v>
      </c>
      <c r="E66" s="85">
        <v>70</v>
      </c>
      <c r="F66" s="65">
        <v>4</v>
      </c>
      <c r="G66" s="65"/>
      <c r="H66" s="65"/>
      <c r="I66" s="65"/>
      <c r="J66" s="65"/>
      <c r="K66" s="86">
        <v>4</v>
      </c>
      <c r="L66" s="58">
        <f t="shared" si="7"/>
        <v>18</v>
      </c>
      <c r="M66" s="59">
        <v>8</v>
      </c>
      <c r="N66" s="59">
        <v>10</v>
      </c>
      <c r="O66" s="60"/>
      <c r="P66" s="211">
        <f t="shared" si="8"/>
        <v>99</v>
      </c>
      <c r="Q66" s="215">
        <v>27</v>
      </c>
      <c r="R66" s="58"/>
      <c r="S66" s="87"/>
      <c r="T66" s="87"/>
      <c r="U66" s="87">
        <v>18</v>
      </c>
      <c r="V66" s="60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s="32" customFormat="1" ht="31.5">
      <c r="A67" s="84" t="s">
        <v>236</v>
      </c>
      <c r="B67" s="55" t="s">
        <v>90</v>
      </c>
      <c r="C67" s="54">
        <v>3</v>
      </c>
      <c r="D67" s="57">
        <v>108</v>
      </c>
      <c r="E67" s="85">
        <v>36</v>
      </c>
      <c r="F67" s="65"/>
      <c r="G67" s="65">
        <v>3</v>
      </c>
      <c r="H67" s="65"/>
      <c r="I67" s="65"/>
      <c r="J67" s="65"/>
      <c r="K67" s="86"/>
      <c r="L67" s="58">
        <f t="shared" si="7"/>
        <v>8</v>
      </c>
      <c r="M67" s="59">
        <v>4</v>
      </c>
      <c r="N67" s="59">
        <v>4</v>
      </c>
      <c r="O67" s="60"/>
      <c r="P67" s="211">
        <f t="shared" si="8"/>
        <v>100</v>
      </c>
      <c r="Q67" s="215"/>
      <c r="R67" s="58"/>
      <c r="S67" s="87"/>
      <c r="T67" s="87">
        <v>8</v>
      </c>
      <c r="U67" s="87"/>
      <c r="V67" s="6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s="32" customFormat="1" ht="31.5">
      <c r="A68" s="84" t="s">
        <v>237</v>
      </c>
      <c r="B68" s="55" t="s">
        <v>71</v>
      </c>
      <c r="C68" s="54">
        <v>2</v>
      </c>
      <c r="D68" s="57">
        <v>72</v>
      </c>
      <c r="E68" s="85">
        <v>40</v>
      </c>
      <c r="F68" s="65">
        <v>4</v>
      </c>
      <c r="G68" s="65"/>
      <c r="H68" s="65"/>
      <c r="I68" s="65"/>
      <c r="J68" s="65"/>
      <c r="K68" s="86"/>
      <c r="L68" s="58">
        <f t="shared" si="7"/>
        <v>10</v>
      </c>
      <c r="M68" s="59">
        <v>4</v>
      </c>
      <c r="N68" s="59">
        <v>6</v>
      </c>
      <c r="O68" s="60"/>
      <c r="P68" s="211">
        <f t="shared" si="8"/>
        <v>35</v>
      </c>
      <c r="Q68" s="215">
        <v>27</v>
      </c>
      <c r="R68" s="58"/>
      <c r="S68" s="87"/>
      <c r="T68" s="87"/>
      <c r="U68" s="87">
        <v>10</v>
      </c>
      <c r="V68" s="60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s="32" customFormat="1" ht="15.75">
      <c r="A69" s="84" t="s">
        <v>238</v>
      </c>
      <c r="B69" s="55" t="s">
        <v>260</v>
      </c>
      <c r="C69" s="54">
        <v>3</v>
      </c>
      <c r="D69" s="57">
        <v>108</v>
      </c>
      <c r="E69" s="85">
        <v>54</v>
      </c>
      <c r="F69" s="65">
        <v>4</v>
      </c>
      <c r="G69" s="65"/>
      <c r="H69" s="65"/>
      <c r="I69" s="65">
        <v>4</v>
      </c>
      <c r="J69" s="65"/>
      <c r="K69" s="86"/>
      <c r="L69" s="58">
        <f t="shared" si="7"/>
        <v>14</v>
      </c>
      <c r="M69" s="59">
        <v>8</v>
      </c>
      <c r="N69" s="59">
        <v>6</v>
      </c>
      <c r="O69" s="60"/>
      <c r="P69" s="211">
        <f t="shared" si="8"/>
        <v>67</v>
      </c>
      <c r="Q69" s="215">
        <v>27</v>
      </c>
      <c r="R69" s="58"/>
      <c r="S69" s="87"/>
      <c r="T69" s="87"/>
      <c r="U69" s="87">
        <v>14</v>
      </c>
      <c r="V69" s="60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s="32" customFormat="1" ht="15.75">
      <c r="A70" s="84" t="s">
        <v>239</v>
      </c>
      <c r="B70" s="55" t="s">
        <v>261</v>
      </c>
      <c r="C70" s="54">
        <v>3</v>
      </c>
      <c r="D70" s="57">
        <v>108</v>
      </c>
      <c r="E70" s="85">
        <v>54</v>
      </c>
      <c r="F70" s="65"/>
      <c r="G70" s="65">
        <v>2</v>
      </c>
      <c r="H70" s="65"/>
      <c r="I70" s="65">
        <v>2</v>
      </c>
      <c r="J70" s="65"/>
      <c r="K70" s="86"/>
      <c r="L70" s="58">
        <f t="shared" si="7"/>
        <v>14</v>
      </c>
      <c r="M70" s="59">
        <v>8</v>
      </c>
      <c r="N70" s="59">
        <v>6</v>
      </c>
      <c r="O70" s="60"/>
      <c r="P70" s="211">
        <f t="shared" si="8"/>
        <v>94</v>
      </c>
      <c r="Q70" s="215"/>
      <c r="R70" s="58"/>
      <c r="S70" s="87">
        <v>14</v>
      </c>
      <c r="T70" s="87"/>
      <c r="U70" s="87"/>
      <c r="V70" s="60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s="32" customFormat="1" ht="31.5">
      <c r="A71" s="84" t="s">
        <v>240</v>
      </c>
      <c r="B71" s="55" t="s">
        <v>262</v>
      </c>
      <c r="C71" s="54">
        <v>4</v>
      </c>
      <c r="D71" s="57">
        <v>144</v>
      </c>
      <c r="E71" s="85">
        <v>78</v>
      </c>
      <c r="F71" s="65">
        <v>4</v>
      </c>
      <c r="G71" s="65"/>
      <c r="H71" s="65"/>
      <c r="I71" s="65">
        <v>4</v>
      </c>
      <c r="J71" s="65"/>
      <c r="K71" s="86"/>
      <c r="L71" s="58">
        <f t="shared" si="7"/>
        <v>20</v>
      </c>
      <c r="M71" s="59">
        <v>10</v>
      </c>
      <c r="N71" s="59">
        <v>10</v>
      </c>
      <c r="O71" s="60"/>
      <c r="P71" s="211">
        <f t="shared" si="8"/>
        <v>88</v>
      </c>
      <c r="Q71" s="215">
        <v>36</v>
      </c>
      <c r="R71" s="58"/>
      <c r="S71" s="87"/>
      <c r="T71" s="87"/>
      <c r="U71" s="87">
        <v>20</v>
      </c>
      <c r="V71" s="6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s="32" customFormat="1" ht="15.75">
      <c r="A72" s="84" t="s">
        <v>241</v>
      </c>
      <c r="B72" s="55" t="s">
        <v>25</v>
      </c>
      <c r="C72" s="54">
        <v>2</v>
      </c>
      <c r="D72" s="57">
        <v>72</v>
      </c>
      <c r="E72" s="85">
        <v>36</v>
      </c>
      <c r="F72" s="65"/>
      <c r="G72" s="65">
        <v>2</v>
      </c>
      <c r="H72" s="65"/>
      <c r="I72" s="65"/>
      <c r="J72" s="65"/>
      <c r="K72" s="86"/>
      <c r="L72" s="58">
        <f t="shared" si="7"/>
        <v>8</v>
      </c>
      <c r="M72" s="59">
        <v>4</v>
      </c>
      <c r="N72" s="59"/>
      <c r="O72" s="60">
        <v>4</v>
      </c>
      <c r="P72" s="211">
        <f t="shared" si="8"/>
        <v>64</v>
      </c>
      <c r="Q72" s="215"/>
      <c r="R72" s="58"/>
      <c r="S72" s="87">
        <v>8</v>
      </c>
      <c r="T72" s="87"/>
      <c r="U72" s="87"/>
      <c r="V72" s="6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s="32" customFormat="1" ht="15.75">
      <c r="A73" s="132" t="s">
        <v>242</v>
      </c>
      <c r="B73" s="133" t="s">
        <v>243</v>
      </c>
      <c r="C73" s="136">
        <f>SUM(C74:C100)</f>
        <v>30</v>
      </c>
      <c r="D73" s="137">
        <f>SUM(D74:D100)</f>
        <v>1408</v>
      </c>
      <c r="E73" s="190">
        <f>SUM(E74:E100)</f>
        <v>798</v>
      </c>
      <c r="F73" s="136">
        <v>0</v>
      </c>
      <c r="G73" s="137">
        <v>13</v>
      </c>
      <c r="H73" s="137">
        <v>0</v>
      </c>
      <c r="I73" s="137">
        <v>0</v>
      </c>
      <c r="J73" s="137">
        <v>0</v>
      </c>
      <c r="K73" s="138">
        <v>0</v>
      </c>
      <c r="L73" s="136">
        <f>SUM(L74:L100)</f>
        <v>120</v>
      </c>
      <c r="M73" s="137">
        <f aca="true" t="shared" si="9" ref="M73:V73">SUM(M74:M100)</f>
        <v>60</v>
      </c>
      <c r="N73" s="137">
        <f t="shared" si="9"/>
        <v>26</v>
      </c>
      <c r="O73" s="227">
        <f t="shared" si="9"/>
        <v>34</v>
      </c>
      <c r="P73" s="209">
        <f t="shared" si="9"/>
        <v>1288</v>
      </c>
      <c r="Q73" s="209">
        <v>0</v>
      </c>
      <c r="R73" s="138">
        <f t="shared" si="9"/>
        <v>2</v>
      </c>
      <c r="S73" s="137">
        <f t="shared" si="9"/>
        <v>38</v>
      </c>
      <c r="T73" s="137">
        <f t="shared" si="9"/>
        <v>10</v>
      </c>
      <c r="U73" s="137">
        <f t="shared" si="9"/>
        <v>42</v>
      </c>
      <c r="V73" s="226">
        <f t="shared" si="9"/>
        <v>28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s="32" customFormat="1" ht="31.5">
      <c r="A74" s="145"/>
      <c r="B74" s="55" t="s">
        <v>332</v>
      </c>
      <c r="C74" s="139"/>
      <c r="D74" s="140">
        <v>328</v>
      </c>
      <c r="E74" s="141">
        <v>328</v>
      </c>
      <c r="F74" s="142"/>
      <c r="G74" s="140"/>
      <c r="H74" s="140"/>
      <c r="I74" s="140"/>
      <c r="J74" s="140"/>
      <c r="K74" s="143"/>
      <c r="L74" s="148">
        <f>SUM(M74:O74)</f>
        <v>2</v>
      </c>
      <c r="M74" s="140">
        <v>2</v>
      </c>
      <c r="N74" s="140"/>
      <c r="O74" s="141"/>
      <c r="P74" s="210">
        <f>D74-L74-Q74</f>
        <v>326</v>
      </c>
      <c r="Q74" s="139"/>
      <c r="R74" s="144">
        <v>2</v>
      </c>
      <c r="S74" s="140"/>
      <c r="T74" s="140"/>
      <c r="U74" s="214"/>
      <c r="V74" s="21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32" customFormat="1" ht="31.5">
      <c r="A75" s="84" t="s">
        <v>244</v>
      </c>
      <c r="B75" s="55" t="s">
        <v>49</v>
      </c>
      <c r="C75" s="148">
        <v>2</v>
      </c>
      <c r="D75" s="146">
        <v>72</v>
      </c>
      <c r="E75" s="141">
        <v>42</v>
      </c>
      <c r="F75" s="142"/>
      <c r="G75" s="140">
        <v>2</v>
      </c>
      <c r="H75" s="140"/>
      <c r="I75" s="140"/>
      <c r="J75" s="140"/>
      <c r="K75" s="143"/>
      <c r="L75" s="148">
        <f aca="true" t="shared" si="10" ref="L75:L99">SUM(M75:O75)</f>
        <v>10</v>
      </c>
      <c r="M75" s="140">
        <v>6</v>
      </c>
      <c r="N75" s="140"/>
      <c r="O75" s="141">
        <v>4</v>
      </c>
      <c r="P75" s="210">
        <f aca="true" t="shared" si="11" ref="P75:P99">D75-L75-Q75</f>
        <v>62</v>
      </c>
      <c r="Q75" s="139"/>
      <c r="R75" s="144"/>
      <c r="S75" s="147">
        <v>10</v>
      </c>
      <c r="T75" s="147"/>
      <c r="U75" s="212"/>
      <c r="V75" s="21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s="32" customFormat="1" ht="31.5">
      <c r="A76" s="84" t="s">
        <v>244</v>
      </c>
      <c r="B76" s="55" t="s">
        <v>263</v>
      </c>
      <c r="C76" s="148"/>
      <c r="D76" s="146"/>
      <c r="E76" s="141"/>
      <c r="F76" s="142"/>
      <c r="G76" s="140"/>
      <c r="H76" s="140"/>
      <c r="I76" s="140"/>
      <c r="J76" s="140"/>
      <c r="K76" s="143"/>
      <c r="L76" s="148"/>
      <c r="M76" s="140"/>
      <c r="N76" s="140"/>
      <c r="O76" s="141"/>
      <c r="P76" s="210"/>
      <c r="Q76" s="139"/>
      <c r="R76" s="144"/>
      <c r="S76" s="147"/>
      <c r="T76" s="147"/>
      <c r="U76" s="212"/>
      <c r="V76" s="21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s="32" customFormat="1" ht="15.75">
      <c r="A77" s="84" t="s">
        <v>245</v>
      </c>
      <c r="B77" s="55" t="s">
        <v>264</v>
      </c>
      <c r="C77" s="148">
        <v>3</v>
      </c>
      <c r="D77" s="146">
        <v>108</v>
      </c>
      <c r="E77" s="141">
        <v>36</v>
      </c>
      <c r="F77" s="142"/>
      <c r="G77" s="140">
        <v>4</v>
      </c>
      <c r="H77" s="140"/>
      <c r="I77" s="140"/>
      <c r="J77" s="140"/>
      <c r="K77" s="143"/>
      <c r="L77" s="148">
        <f t="shared" si="10"/>
        <v>8</v>
      </c>
      <c r="M77" s="140">
        <v>4</v>
      </c>
      <c r="N77" s="140"/>
      <c r="O77" s="141">
        <v>4</v>
      </c>
      <c r="P77" s="210">
        <f t="shared" si="11"/>
        <v>100</v>
      </c>
      <c r="Q77" s="139"/>
      <c r="R77" s="144"/>
      <c r="S77" s="147"/>
      <c r="T77" s="147"/>
      <c r="U77" s="212">
        <v>8</v>
      </c>
      <c r="V77" s="213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s="32" customFormat="1" ht="15.75">
      <c r="A78" s="84" t="s">
        <v>245</v>
      </c>
      <c r="B78" s="55" t="s">
        <v>19</v>
      </c>
      <c r="C78" s="148"/>
      <c r="D78" s="146"/>
      <c r="E78" s="141"/>
      <c r="F78" s="142"/>
      <c r="G78" s="140"/>
      <c r="H78" s="140"/>
      <c r="I78" s="140"/>
      <c r="J78" s="140"/>
      <c r="K78" s="143"/>
      <c r="L78" s="148"/>
      <c r="M78" s="140"/>
      <c r="N78" s="140"/>
      <c r="O78" s="141"/>
      <c r="P78" s="210"/>
      <c r="Q78" s="139"/>
      <c r="R78" s="144"/>
      <c r="S78" s="147"/>
      <c r="T78" s="147"/>
      <c r="U78" s="212"/>
      <c r="V78" s="21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s="32" customFormat="1" ht="47.25">
      <c r="A79" s="84" t="s">
        <v>246</v>
      </c>
      <c r="B79" s="55" t="s">
        <v>265</v>
      </c>
      <c r="C79" s="148">
        <v>2</v>
      </c>
      <c r="D79" s="146">
        <v>72</v>
      </c>
      <c r="E79" s="141">
        <v>40</v>
      </c>
      <c r="F79" s="142"/>
      <c r="G79" s="140">
        <v>2</v>
      </c>
      <c r="H79" s="140"/>
      <c r="I79" s="140"/>
      <c r="J79" s="140"/>
      <c r="K79" s="143"/>
      <c r="L79" s="148">
        <f t="shared" si="10"/>
        <v>10</v>
      </c>
      <c r="M79" s="140">
        <v>4</v>
      </c>
      <c r="N79" s="140">
        <v>6</v>
      </c>
      <c r="O79" s="141"/>
      <c r="P79" s="210">
        <f t="shared" si="11"/>
        <v>62</v>
      </c>
      <c r="Q79" s="139"/>
      <c r="R79" s="144"/>
      <c r="S79" s="147">
        <v>10</v>
      </c>
      <c r="T79" s="147"/>
      <c r="U79" s="212"/>
      <c r="V79" s="21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s="32" customFormat="1" ht="15.75">
      <c r="A80" s="84" t="s">
        <v>246</v>
      </c>
      <c r="B80" s="55" t="s">
        <v>89</v>
      </c>
      <c r="C80" s="148"/>
      <c r="D80" s="146"/>
      <c r="E80" s="141"/>
      <c r="F80" s="142"/>
      <c r="G80" s="140"/>
      <c r="H80" s="140"/>
      <c r="I80" s="140"/>
      <c r="J80" s="140"/>
      <c r="K80" s="143"/>
      <c r="L80" s="148"/>
      <c r="M80" s="140"/>
      <c r="N80" s="140"/>
      <c r="O80" s="141"/>
      <c r="P80" s="210"/>
      <c r="Q80" s="139"/>
      <c r="R80" s="144"/>
      <c r="S80" s="147"/>
      <c r="T80" s="147"/>
      <c r="U80" s="212"/>
      <c r="V80" s="21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s="32" customFormat="1" ht="31.5">
      <c r="A81" s="84" t="s">
        <v>247</v>
      </c>
      <c r="B81" s="55" t="s">
        <v>53</v>
      </c>
      <c r="C81" s="148">
        <v>2</v>
      </c>
      <c r="D81" s="146">
        <v>72</v>
      </c>
      <c r="E81" s="141">
        <v>42</v>
      </c>
      <c r="F81" s="142"/>
      <c r="G81" s="140">
        <v>3</v>
      </c>
      <c r="H81" s="140"/>
      <c r="I81" s="140"/>
      <c r="J81" s="140"/>
      <c r="K81" s="143"/>
      <c r="L81" s="148">
        <f t="shared" si="10"/>
        <v>10</v>
      </c>
      <c r="M81" s="140">
        <v>6</v>
      </c>
      <c r="N81" s="140">
        <v>4</v>
      </c>
      <c r="O81" s="141"/>
      <c r="P81" s="210">
        <f t="shared" si="11"/>
        <v>62</v>
      </c>
      <c r="Q81" s="139"/>
      <c r="R81" s="144"/>
      <c r="S81" s="147"/>
      <c r="T81" s="147">
        <v>10</v>
      </c>
      <c r="U81" s="212"/>
      <c r="V81" s="21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s="32" customFormat="1" ht="15.75">
      <c r="A82" s="84" t="s">
        <v>247</v>
      </c>
      <c r="B82" s="55" t="s">
        <v>39</v>
      </c>
      <c r="C82" s="148"/>
      <c r="D82" s="146"/>
      <c r="E82" s="141"/>
      <c r="F82" s="142"/>
      <c r="G82" s="140"/>
      <c r="H82" s="140"/>
      <c r="I82" s="140"/>
      <c r="J82" s="140"/>
      <c r="K82" s="143"/>
      <c r="L82" s="148"/>
      <c r="M82" s="140"/>
      <c r="N82" s="140"/>
      <c r="O82" s="141"/>
      <c r="P82" s="210"/>
      <c r="Q82" s="139"/>
      <c r="R82" s="144"/>
      <c r="S82" s="147"/>
      <c r="T82" s="147"/>
      <c r="U82" s="212"/>
      <c r="V82" s="21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s="32" customFormat="1" ht="15.75">
      <c r="A83" s="84" t="s">
        <v>248</v>
      </c>
      <c r="B83" s="55" t="s">
        <v>54</v>
      </c>
      <c r="C83" s="148">
        <v>3</v>
      </c>
      <c r="D83" s="146">
        <v>108</v>
      </c>
      <c r="E83" s="141">
        <v>42</v>
      </c>
      <c r="F83" s="142"/>
      <c r="G83" s="140">
        <v>2</v>
      </c>
      <c r="H83" s="140"/>
      <c r="I83" s="140"/>
      <c r="J83" s="140"/>
      <c r="K83" s="143"/>
      <c r="L83" s="148">
        <f t="shared" si="10"/>
        <v>10</v>
      </c>
      <c r="M83" s="140">
        <v>4</v>
      </c>
      <c r="N83" s="140"/>
      <c r="O83" s="141">
        <v>6</v>
      </c>
      <c r="P83" s="210">
        <f t="shared" si="11"/>
        <v>98</v>
      </c>
      <c r="Q83" s="139"/>
      <c r="R83" s="144"/>
      <c r="S83" s="147">
        <v>10</v>
      </c>
      <c r="T83" s="147"/>
      <c r="U83" s="212"/>
      <c r="V83" s="21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s="32" customFormat="1" ht="47.25">
      <c r="A84" s="84" t="s">
        <v>248</v>
      </c>
      <c r="B84" s="55" t="s">
        <v>266</v>
      </c>
      <c r="C84" s="148"/>
      <c r="D84" s="146"/>
      <c r="E84" s="141"/>
      <c r="F84" s="142"/>
      <c r="G84" s="140"/>
      <c r="H84" s="140"/>
      <c r="I84" s="140"/>
      <c r="J84" s="140"/>
      <c r="K84" s="143"/>
      <c r="L84" s="148"/>
      <c r="M84" s="140"/>
      <c r="N84" s="140"/>
      <c r="O84" s="141"/>
      <c r="P84" s="210"/>
      <c r="Q84" s="139"/>
      <c r="R84" s="144"/>
      <c r="S84" s="147"/>
      <c r="T84" s="147"/>
      <c r="U84" s="212"/>
      <c r="V84" s="21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s="32" customFormat="1" ht="31.5">
      <c r="A85" s="84" t="s">
        <v>249</v>
      </c>
      <c r="B85" s="55" t="s">
        <v>72</v>
      </c>
      <c r="C85" s="148">
        <v>2</v>
      </c>
      <c r="D85" s="146">
        <v>72</v>
      </c>
      <c r="E85" s="141">
        <v>24</v>
      </c>
      <c r="F85" s="142"/>
      <c r="G85" s="140">
        <v>5</v>
      </c>
      <c r="H85" s="140"/>
      <c r="I85" s="140"/>
      <c r="J85" s="140"/>
      <c r="K85" s="143"/>
      <c r="L85" s="148">
        <f t="shared" si="10"/>
        <v>8</v>
      </c>
      <c r="M85" s="140">
        <v>4</v>
      </c>
      <c r="N85" s="140"/>
      <c r="O85" s="141">
        <v>4</v>
      </c>
      <c r="P85" s="210">
        <f t="shared" si="11"/>
        <v>64</v>
      </c>
      <c r="Q85" s="139"/>
      <c r="R85" s="144"/>
      <c r="S85" s="147"/>
      <c r="T85" s="147"/>
      <c r="U85" s="212"/>
      <c r="V85" s="213">
        <v>8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s="32" customFormat="1" ht="31.5">
      <c r="A86" s="84" t="s">
        <v>249</v>
      </c>
      <c r="B86" s="55" t="s">
        <v>267</v>
      </c>
      <c r="C86" s="148"/>
      <c r="D86" s="146"/>
      <c r="E86" s="141"/>
      <c r="F86" s="142"/>
      <c r="G86" s="140"/>
      <c r="H86" s="140"/>
      <c r="I86" s="140"/>
      <c r="J86" s="140"/>
      <c r="K86" s="143"/>
      <c r="L86" s="148"/>
      <c r="M86" s="140"/>
      <c r="N86" s="140"/>
      <c r="O86" s="141"/>
      <c r="P86" s="210"/>
      <c r="Q86" s="139"/>
      <c r="R86" s="144"/>
      <c r="S86" s="147"/>
      <c r="T86" s="147"/>
      <c r="U86" s="212"/>
      <c r="V86" s="21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s="32" customFormat="1" ht="31.5">
      <c r="A87" s="84" t="s">
        <v>250</v>
      </c>
      <c r="B87" s="55" t="s">
        <v>268</v>
      </c>
      <c r="C87" s="148">
        <v>2</v>
      </c>
      <c r="D87" s="146">
        <v>72</v>
      </c>
      <c r="E87" s="141">
        <v>36</v>
      </c>
      <c r="F87" s="142"/>
      <c r="G87" s="140">
        <v>4</v>
      </c>
      <c r="H87" s="140"/>
      <c r="I87" s="140"/>
      <c r="J87" s="140"/>
      <c r="K87" s="143"/>
      <c r="L87" s="148">
        <f t="shared" si="10"/>
        <v>8</v>
      </c>
      <c r="M87" s="140">
        <v>4</v>
      </c>
      <c r="N87" s="140"/>
      <c r="O87" s="141">
        <v>4</v>
      </c>
      <c r="P87" s="210">
        <f t="shared" si="11"/>
        <v>64</v>
      </c>
      <c r="Q87" s="139"/>
      <c r="R87" s="144"/>
      <c r="S87" s="147"/>
      <c r="T87" s="147"/>
      <c r="U87" s="212">
        <v>8</v>
      </c>
      <c r="V87" s="21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s="32" customFormat="1" ht="31.5">
      <c r="A88" s="84" t="s">
        <v>250</v>
      </c>
      <c r="B88" s="55" t="s">
        <v>73</v>
      </c>
      <c r="C88" s="148"/>
      <c r="D88" s="146"/>
      <c r="E88" s="141"/>
      <c r="F88" s="142"/>
      <c r="G88" s="140"/>
      <c r="H88" s="140"/>
      <c r="I88" s="140"/>
      <c r="J88" s="140"/>
      <c r="K88" s="143"/>
      <c r="L88" s="148"/>
      <c r="M88" s="140"/>
      <c r="N88" s="140"/>
      <c r="O88" s="141"/>
      <c r="P88" s="210"/>
      <c r="Q88" s="139"/>
      <c r="R88" s="144"/>
      <c r="S88" s="147"/>
      <c r="T88" s="147"/>
      <c r="U88" s="212"/>
      <c r="V88" s="21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s="32" customFormat="1" ht="31.5">
      <c r="A89" s="84" t="s">
        <v>251</v>
      </c>
      <c r="B89" s="55" t="s">
        <v>269</v>
      </c>
      <c r="C89" s="148">
        <v>3</v>
      </c>
      <c r="D89" s="146">
        <v>108</v>
      </c>
      <c r="E89" s="141">
        <v>42</v>
      </c>
      <c r="F89" s="142"/>
      <c r="G89" s="140">
        <v>5</v>
      </c>
      <c r="H89" s="140"/>
      <c r="I89" s="140"/>
      <c r="J89" s="140"/>
      <c r="K89" s="143"/>
      <c r="L89" s="148">
        <f t="shared" si="10"/>
        <v>10</v>
      </c>
      <c r="M89" s="140">
        <v>6</v>
      </c>
      <c r="N89" s="140">
        <v>4</v>
      </c>
      <c r="O89" s="141"/>
      <c r="P89" s="210">
        <f t="shared" si="11"/>
        <v>98</v>
      </c>
      <c r="Q89" s="139"/>
      <c r="R89" s="144"/>
      <c r="S89" s="147"/>
      <c r="T89" s="147"/>
      <c r="U89" s="212"/>
      <c r="V89" s="213">
        <v>10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s="32" customFormat="1" ht="31.5">
      <c r="A90" s="84" t="s">
        <v>251</v>
      </c>
      <c r="B90" s="55" t="s">
        <v>74</v>
      </c>
      <c r="C90" s="148"/>
      <c r="D90" s="146"/>
      <c r="E90" s="141"/>
      <c r="F90" s="142"/>
      <c r="G90" s="140"/>
      <c r="H90" s="140"/>
      <c r="I90" s="140"/>
      <c r="J90" s="140"/>
      <c r="K90" s="143"/>
      <c r="L90" s="148"/>
      <c r="M90" s="140"/>
      <c r="N90" s="140"/>
      <c r="O90" s="141"/>
      <c r="P90" s="210"/>
      <c r="Q90" s="139"/>
      <c r="R90" s="144"/>
      <c r="S90" s="147"/>
      <c r="T90" s="147"/>
      <c r="U90" s="212"/>
      <c r="V90" s="21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s="32" customFormat="1" ht="31.5">
      <c r="A91" s="84" t="s">
        <v>252</v>
      </c>
      <c r="B91" s="55" t="s">
        <v>270</v>
      </c>
      <c r="C91" s="148">
        <v>2</v>
      </c>
      <c r="D91" s="146">
        <v>72</v>
      </c>
      <c r="E91" s="141">
        <v>28</v>
      </c>
      <c r="F91" s="142"/>
      <c r="G91" s="140">
        <v>4</v>
      </c>
      <c r="H91" s="140"/>
      <c r="I91" s="140"/>
      <c r="J91" s="140"/>
      <c r="K91" s="143"/>
      <c r="L91" s="148">
        <f t="shared" si="10"/>
        <v>8</v>
      </c>
      <c r="M91" s="140">
        <v>4</v>
      </c>
      <c r="N91" s="140"/>
      <c r="O91" s="141">
        <v>4</v>
      </c>
      <c r="P91" s="210">
        <f t="shared" si="11"/>
        <v>64</v>
      </c>
      <c r="Q91" s="139"/>
      <c r="R91" s="144"/>
      <c r="S91" s="147"/>
      <c r="T91" s="147"/>
      <c r="U91" s="212">
        <v>8</v>
      </c>
      <c r="V91" s="21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s="32" customFormat="1" ht="15.75">
      <c r="A92" s="84" t="s">
        <v>252</v>
      </c>
      <c r="B92" s="55" t="s">
        <v>75</v>
      </c>
      <c r="C92" s="148"/>
      <c r="D92" s="146"/>
      <c r="E92" s="141"/>
      <c r="F92" s="142"/>
      <c r="G92" s="140"/>
      <c r="H92" s="140"/>
      <c r="I92" s="140"/>
      <c r="J92" s="140"/>
      <c r="K92" s="143"/>
      <c r="L92" s="148"/>
      <c r="M92" s="140"/>
      <c r="N92" s="140"/>
      <c r="O92" s="141"/>
      <c r="P92" s="210"/>
      <c r="Q92" s="139"/>
      <c r="R92" s="144"/>
      <c r="S92" s="147"/>
      <c r="T92" s="147"/>
      <c r="U92" s="212"/>
      <c r="V92" s="21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s="32" customFormat="1" ht="31.5">
      <c r="A93" s="84" t="s">
        <v>253</v>
      </c>
      <c r="B93" s="55" t="s">
        <v>76</v>
      </c>
      <c r="C93" s="148">
        <v>3</v>
      </c>
      <c r="D93" s="146">
        <v>108</v>
      </c>
      <c r="E93" s="141">
        <v>40</v>
      </c>
      <c r="F93" s="142"/>
      <c r="G93" s="140">
        <v>4</v>
      </c>
      <c r="H93" s="140"/>
      <c r="I93" s="140"/>
      <c r="J93" s="140"/>
      <c r="K93" s="143"/>
      <c r="L93" s="148">
        <f t="shared" si="10"/>
        <v>10</v>
      </c>
      <c r="M93" s="140">
        <v>4</v>
      </c>
      <c r="N93" s="140">
        <v>6</v>
      </c>
      <c r="O93" s="141"/>
      <c r="P93" s="210">
        <f t="shared" si="11"/>
        <v>98</v>
      </c>
      <c r="Q93" s="139"/>
      <c r="R93" s="144"/>
      <c r="S93" s="147"/>
      <c r="T93" s="147"/>
      <c r="U93" s="212">
        <v>10</v>
      </c>
      <c r="V93" s="21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s="32" customFormat="1" ht="31.5">
      <c r="A94" s="84" t="s">
        <v>253</v>
      </c>
      <c r="B94" s="55" t="s">
        <v>77</v>
      </c>
      <c r="C94" s="148"/>
      <c r="D94" s="146"/>
      <c r="E94" s="141"/>
      <c r="F94" s="142"/>
      <c r="G94" s="140"/>
      <c r="H94" s="140"/>
      <c r="I94" s="140"/>
      <c r="J94" s="140"/>
      <c r="K94" s="143"/>
      <c r="L94" s="148"/>
      <c r="M94" s="140"/>
      <c r="N94" s="140"/>
      <c r="O94" s="141"/>
      <c r="P94" s="210"/>
      <c r="Q94" s="139"/>
      <c r="R94" s="144"/>
      <c r="S94" s="147"/>
      <c r="T94" s="147"/>
      <c r="U94" s="212"/>
      <c r="V94" s="21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32" customFormat="1" ht="31.5">
      <c r="A95" s="84" t="s">
        <v>254</v>
      </c>
      <c r="B95" s="55" t="s">
        <v>271</v>
      </c>
      <c r="C95" s="148">
        <v>2</v>
      </c>
      <c r="D95" s="146">
        <v>72</v>
      </c>
      <c r="E95" s="141">
        <v>36</v>
      </c>
      <c r="F95" s="142"/>
      <c r="G95" s="140">
        <v>4</v>
      </c>
      <c r="H95" s="140"/>
      <c r="I95" s="140"/>
      <c r="J95" s="140"/>
      <c r="K95" s="143"/>
      <c r="L95" s="148">
        <f t="shared" si="10"/>
        <v>8</v>
      </c>
      <c r="M95" s="140">
        <v>4</v>
      </c>
      <c r="N95" s="140"/>
      <c r="O95" s="141">
        <v>4</v>
      </c>
      <c r="P95" s="210">
        <f t="shared" si="11"/>
        <v>64</v>
      </c>
      <c r="Q95" s="139"/>
      <c r="R95" s="144"/>
      <c r="S95" s="147"/>
      <c r="T95" s="147"/>
      <c r="U95" s="212">
        <v>8</v>
      </c>
      <c r="V95" s="21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s="32" customFormat="1" ht="47.25">
      <c r="A96" s="84" t="s">
        <v>254</v>
      </c>
      <c r="B96" s="55" t="s">
        <v>78</v>
      </c>
      <c r="C96" s="148"/>
      <c r="D96" s="146"/>
      <c r="E96" s="141"/>
      <c r="F96" s="142"/>
      <c r="G96" s="140"/>
      <c r="H96" s="140"/>
      <c r="I96" s="140"/>
      <c r="J96" s="140"/>
      <c r="K96" s="143"/>
      <c r="L96" s="148"/>
      <c r="M96" s="140"/>
      <c r="N96" s="140"/>
      <c r="O96" s="141"/>
      <c r="P96" s="210"/>
      <c r="Q96" s="139"/>
      <c r="R96" s="144"/>
      <c r="S96" s="147"/>
      <c r="T96" s="147"/>
      <c r="U96" s="212"/>
      <c r="V96" s="21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s="32" customFormat="1" ht="15.75">
      <c r="A97" s="84" t="s">
        <v>255</v>
      </c>
      <c r="B97" s="55" t="s">
        <v>79</v>
      </c>
      <c r="C97" s="148">
        <v>2</v>
      </c>
      <c r="D97" s="146">
        <v>72</v>
      </c>
      <c r="E97" s="141">
        <v>28</v>
      </c>
      <c r="F97" s="142"/>
      <c r="G97" s="140">
        <v>2</v>
      </c>
      <c r="H97" s="140"/>
      <c r="I97" s="140"/>
      <c r="J97" s="140"/>
      <c r="K97" s="143"/>
      <c r="L97" s="148">
        <f t="shared" si="10"/>
        <v>8</v>
      </c>
      <c r="M97" s="140">
        <v>4</v>
      </c>
      <c r="N97" s="140"/>
      <c r="O97" s="141">
        <v>4</v>
      </c>
      <c r="P97" s="210">
        <f t="shared" si="11"/>
        <v>64</v>
      </c>
      <c r="Q97" s="139"/>
      <c r="R97" s="144"/>
      <c r="S97" s="147">
        <v>8</v>
      </c>
      <c r="T97" s="147"/>
      <c r="U97" s="212"/>
      <c r="V97" s="21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32" customFormat="1" ht="31.5">
      <c r="A98" s="84" t="s">
        <v>255</v>
      </c>
      <c r="B98" s="55" t="s">
        <v>80</v>
      </c>
      <c r="C98" s="139"/>
      <c r="D98" s="146"/>
      <c r="E98" s="141"/>
      <c r="F98" s="142"/>
      <c r="G98" s="140"/>
      <c r="H98" s="140"/>
      <c r="I98" s="140"/>
      <c r="J98" s="140"/>
      <c r="K98" s="143"/>
      <c r="L98" s="148"/>
      <c r="M98" s="140"/>
      <c r="N98" s="140"/>
      <c r="O98" s="141"/>
      <c r="P98" s="210"/>
      <c r="Q98" s="139"/>
      <c r="R98" s="144"/>
      <c r="S98" s="147"/>
      <c r="T98" s="147"/>
      <c r="U98" s="212"/>
      <c r="V98" s="21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s="32" customFormat="1" ht="31.5">
      <c r="A99" s="84" t="s">
        <v>256</v>
      </c>
      <c r="B99" s="55" t="s">
        <v>87</v>
      </c>
      <c r="C99" s="54">
        <v>2</v>
      </c>
      <c r="D99" s="57">
        <v>72</v>
      </c>
      <c r="E99" s="85">
        <v>34</v>
      </c>
      <c r="F99" s="65"/>
      <c r="G99" s="65">
        <v>5</v>
      </c>
      <c r="H99" s="65"/>
      <c r="I99" s="65"/>
      <c r="J99" s="65"/>
      <c r="K99" s="86"/>
      <c r="L99" s="148">
        <f t="shared" si="10"/>
        <v>10</v>
      </c>
      <c r="M99" s="59">
        <v>4</v>
      </c>
      <c r="N99" s="59">
        <v>6</v>
      </c>
      <c r="O99" s="60"/>
      <c r="P99" s="210">
        <f t="shared" si="11"/>
        <v>62</v>
      </c>
      <c r="Q99" s="139"/>
      <c r="R99" s="58"/>
      <c r="S99" s="87"/>
      <c r="T99" s="87"/>
      <c r="U99" s="87"/>
      <c r="V99" s="60">
        <v>10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s="32" customFormat="1" ht="32.25" thickBot="1">
      <c r="A100" s="84" t="s">
        <v>256</v>
      </c>
      <c r="B100" s="55" t="s">
        <v>81</v>
      </c>
      <c r="C100" s="54"/>
      <c r="D100" s="57"/>
      <c r="E100" s="85"/>
      <c r="F100" s="65"/>
      <c r="G100" s="65"/>
      <c r="H100" s="65"/>
      <c r="I100" s="65"/>
      <c r="J100" s="65"/>
      <c r="K100" s="86"/>
      <c r="L100" s="148"/>
      <c r="M100" s="59"/>
      <c r="N100" s="59"/>
      <c r="O100" s="60"/>
      <c r="P100" s="210"/>
      <c r="Q100" s="139"/>
      <c r="R100" s="58"/>
      <c r="S100" s="87"/>
      <c r="T100" s="87"/>
      <c r="U100" s="87"/>
      <c r="V100" s="60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s="32" customFormat="1" ht="16.5" thickBot="1">
      <c r="A101" s="149"/>
      <c r="B101" s="150" t="s">
        <v>440</v>
      </c>
      <c r="C101" s="202">
        <f>C14</f>
        <v>201</v>
      </c>
      <c r="D101" s="68">
        <f aca="true" t="shared" si="12" ref="D101:V101">D14</f>
        <v>7564</v>
      </c>
      <c r="E101" s="152">
        <f t="shared" si="12"/>
        <v>3846</v>
      </c>
      <c r="F101" s="202">
        <f t="shared" si="12"/>
        <v>24</v>
      </c>
      <c r="G101" s="68">
        <f t="shared" si="12"/>
        <v>41</v>
      </c>
      <c r="H101" s="68">
        <f t="shared" si="12"/>
        <v>6</v>
      </c>
      <c r="I101" s="68">
        <f t="shared" si="12"/>
        <v>19</v>
      </c>
      <c r="J101" s="68">
        <f t="shared" si="12"/>
        <v>2</v>
      </c>
      <c r="K101" s="152">
        <f t="shared" si="12"/>
        <v>7</v>
      </c>
      <c r="L101" s="202">
        <f t="shared" si="12"/>
        <v>890</v>
      </c>
      <c r="M101" s="68">
        <f t="shared" si="12"/>
        <v>376</v>
      </c>
      <c r="N101" s="68">
        <f t="shared" si="12"/>
        <v>372</v>
      </c>
      <c r="O101" s="152">
        <f t="shared" si="12"/>
        <v>142</v>
      </c>
      <c r="P101" s="202">
        <f t="shared" si="12"/>
        <v>5954</v>
      </c>
      <c r="Q101" s="153">
        <f>Q14</f>
        <v>720</v>
      </c>
      <c r="R101" s="152">
        <f t="shared" si="12"/>
        <v>194</v>
      </c>
      <c r="S101" s="68">
        <f t="shared" si="12"/>
        <v>198</v>
      </c>
      <c r="T101" s="68">
        <f t="shared" si="12"/>
        <v>200</v>
      </c>
      <c r="U101" s="68">
        <f t="shared" si="12"/>
        <v>198</v>
      </c>
      <c r="V101" s="151">
        <f t="shared" si="12"/>
        <v>100</v>
      </c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s="32" customFormat="1" ht="15.75">
      <c r="A102" s="61" t="s">
        <v>272</v>
      </c>
      <c r="B102" s="49" t="s">
        <v>273</v>
      </c>
      <c r="C102" s="52">
        <f>C103+C106</f>
        <v>33</v>
      </c>
      <c r="D102" s="50">
        <f>D103+D106</f>
        <v>1188</v>
      </c>
      <c r="E102" s="60"/>
      <c r="F102" s="154"/>
      <c r="G102" s="155"/>
      <c r="H102" s="155"/>
      <c r="I102" s="155"/>
      <c r="J102" s="155"/>
      <c r="K102" s="156"/>
      <c r="L102" s="157"/>
      <c r="M102" s="155"/>
      <c r="N102" s="155"/>
      <c r="O102" s="156"/>
      <c r="P102" s="158"/>
      <c r="Q102" s="219"/>
      <c r="R102" s="216"/>
      <c r="S102" s="159"/>
      <c r="T102" s="159"/>
      <c r="U102" s="160"/>
      <c r="V102" s="16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s="32" customFormat="1" ht="15.75">
      <c r="A103" s="61" t="s">
        <v>274</v>
      </c>
      <c r="B103" s="49" t="s">
        <v>275</v>
      </c>
      <c r="C103" s="52">
        <f>SUM(C104:C105)</f>
        <v>15</v>
      </c>
      <c r="D103" s="50">
        <f>SUM(D104:D105)</f>
        <v>540</v>
      </c>
      <c r="E103" s="60"/>
      <c r="F103" s="154"/>
      <c r="G103" s="155"/>
      <c r="H103" s="155"/>
      <c r="I103" s="155"/>
      <c r="J103" s="155"/>
      <c r="K103" s="156"/>
      <c r="L103" s="157"/>
      <c r="M103" s="155"/>
      <c r="N103" s="155"/>
      <c r="O103" s="156"/>
      <c r="P103" s="158"/>
      <c r="Q103" s="219"/>
      <c r="R103" s="216"/>
      <c r="S103" s="159"/>
      <c r="T103" s="159"/>
      <c r="U103" s="162"/>
      <c r="V103" s="163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s="32" customFormat="1" ht="15.75">
      <c r="A104" s="46" t="s">
        <v>276</v>
      </c>
      <c r="B104" s="55" t="s">
        <v>216</v>
      </c>
      <c r="C104" s="46">
        <v>6</v>
      </c>
      <c r="D104" s="65">
        <v>216</v>
      </c>
      <c r="E104" s="60"/>
      <c r="F104" s="154"/>
      <c r="G104" s="155"/>
      <c r="H104" s="155"/>
      <c r="I104" s="155"/>
      <c r="J104" s="155"/>
      <c r="K104" s="156"/>
      <c r="L104" s="157"/>
      <c r="M104" s="155"/>
      <c r="N104" s="155"/>
      <c r="O104" s="156"/>
      <c r="P104" s="158"/>
      <c r="Q104" s="219"/>
      <c r="R104" s="216"/>
      <c r="S104" s="59">
        <v>216</v>
      </c>
      <c r="T104" s="59"/>
      <c r="U104" s="63"/>
      <c r="V104" s="53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s="32" customFormat="1" ht="20.25" customHeight="1">
      <c r="A105" s="46" t="s">
        <v>277</v>
      </c>
      <c r="B105" s="55" t="s">
        <v>283</v>
      </c>
      <c r="C105" s="46">
        <v>9</v>
      </c>
      <c r="D105" s="65">
        <v>324</v>
      </c>
      <c r="E105" s="60"/>
      <c r="F105" s="154"/>
      <c r="G105" s="155"/>
      <c r="H105" s="155"/>
      <c r="I105" s="155"/>
      <c r="J105" s="155"/>
      <c r="K105" s="156"/>
      <c r="L105" s="157"/>
      <c r="M105" s="155"/>
      <c r="N105" s="155"/>
      <c r="O105" s="156"/>
      <c r="P105" s="158"/>
      <c r="Q105" s="219"/>
      <c r="R105" s="216"/>
      <c r="S105" s="159"/>
      <c r="T105" s="59">
        <v>324</v>
      </c>
      <c r="U105" s="63"/>
      <c r="V105" s="53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s="32" customFormat="1" ht="15.75">
      <c r="A106" s="61" t="s">
        <v>278</v>
      </c>
      <c r="B106" s="67" t="s">
        <v>34</v>
      </c>
      <c r="C106" s="62">
        <f>C107+C108</f>
        <v>18</v>
      </c>
      <c r="D106" s="50">
        <f>D107+D108</f>
        <v>648</v>
      </c>
      <c r="E106" s="51"/>
      <c r="F106" s="164"/>
      <c r="G106" s="165"/>
      <c r="H106" s="165"/>
      <c r="I106" s="165"/>
      <c r="J106" s="165"/>
      <c r="K106" s="166"/>
      <c r="L106" s="167"/>
      <c r="M106" s="168"/>
      <c r="N106" s="168"/>
      <c r="O106" s="169"/>
      <c r="P106" s="170"/>
      <c r="Q106" s="220"/>
      <c r="R106" s="217"/>
      <c r="S106" s="168"/>
      <c r="T106" s="50"/>
      <c r="U106" s="63"/>
      <c r="V106" s="5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s="32" customFormat="1" ht="31.5">
      <c r="A107" s="46" t="s">
        <v>279</v>
      </c>
      <c r="B107" s="64" t="s">
        <v>215</v>
      </c>
      <c r="C107" s="56">
        <v>9</v>
      </c>
      <c r="D107" s="65">
        <v>324</v>
      </c>
      <c r="E107" s="51"/>
      <c r="F107" s="164"/>
      <c r="G107" s="165"/>
      <c r="H107" s="165"/>
      <c r="I107" s="165"/>
      <c r="J107" s="165"/>
      <c r="K107" s="166"/>
      <c r="L107" s="167"/>
      <c r="M107" s="168"/>
      <c r="N107" s="168"/>
      <c r="O107" s="169"/>
      <c r="P107" s="170"/>
      <c r="Q107" s="220"/>
      <c r="R107" s="217"/>
      <c r="S107" s="168"/>
      <c r="T107" s="50"/>
      <c r="U107" s="63"/>
      <c r="V107" s="60">
        <v>324</v>
      </c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32" customFormat="1" ht="31.5">
      <c r="A108" s="46" t="s">
        <v>280</v>
      </c>
      <c r="B108" s="64" t="s">
        <v>214</v>
      </c>
      <c r="C108" s="56">
        <v>9</v>
      </c>
      <c r="D108" s="65">
        <v>324</v>
      </c>
      <c r="E108" s="51"/>
      <c r="F108" s="164"/>
      <c r="G108" s="165"/>
      <c r="H108" s="165"/>
      <c r="I108" s="165"/>
      <c r="J108" s="165"/>
      <c r="K108" s="166"/>
      <c r="L108" s="167"/>
      <c r="M108" s="168"/>
      <c r="N108" s="168"/>
      <c r="O108" s="169"/>
      <c r="P108" s="170"/>
      <c r="Q108" s="220"/>
      <c r="R108" s="217"/>
      <c r="S108" s="168"/>
      <c r="T108" s="50"/>
      <c r="U108" s="63"/>
      <c r="V108" s="60">
        <v>324</v>
      </c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s="32" customFormat="1" ht="15.75">
      <c r="A109" s="61" t="s">
        <v>281</v>
      </c>
      <c r="B109" s="67" t="s">
        <v>282</v>
      </c>
      <c r="C109" s="62">
        <v>6</v>
      </c>
      <c r="D109" s="50">
        <v>216</v>
      </c>
      <c r="E109" s="69"/>
      <c r="F109" s="154"/>
      <c r="G109" s="155"/>
      <c r="H109" s="155"/>
      <c r="I109" s="155"/>
      <c r="J109" s="155"/>
      <c r="K109" s="156"/>
      <c r="L109" s="157"/>
      <c r="M109" s="155"/>
      <c r="N109" s="155"/>
      <c r="O109" s="156"/>
      <c r="P109" s="171"/>
      <c r="Q109" s="221"/>
      <c r="R109" s="216"/>
      <c r="S109" s="159"/>
      <c r="T109" s="59"/>
      <c r="U109" s="63"/>
      <c r="V109" s="60">
        <v>216</v>
      </c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s="32" customFormat="1" ht="15.75">
      <c r="A110" s="46"/>
      <c r="B110" s="67" t="s">
        <v>445</v>
      </c>
      <c r="C110" s="48">
        <f>C101+C102+C109</f>
        <v>240</v>
      </c>
      <c r="D110" s="66">
        <f>D101+D102+D109</f>
        <v>8968</v>
      </c>
      <c r="E110" s="51"/>
      <c r="F110" s="164"/>
      <c r="G110" s="155"/>
      <c r="H110" s="155"/>
      <c r="I110" s="155"/>
      <c r="J110" s="155"/>
      <c r="K110" s="156"/>
      <c r="L110" s="157"/>
      <c r="M110" s="155"/>
      <c r="N110" s="155"/>
      <c r="O110" s="156"/>
      <c r="P110" s="171"/>
      <c r="Q110" s="221"/>
      <c r="R110" s="216"/>
      <c r="S110" s="159"/>
      <c r="T110" s="159"/>
      <c r="U110" s="172"/>
      <c r="V110" s="173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s="32" customFormat="1" ht="15.75">
      <c r="A111" s="61" t="s">
        <v>441</v>
      </c>
      <c r="B111" s="67" t="s">
        <v>442</v>
      </c>
      <c r="C111" s="62">
        <v>2</v>
      </c>
      <c r="D111" s="50">
        <v>72</v>
      </c>
      <c r="E111" s="259">
        <v>28</v>
      </c>
      <c r="F111" s="154"/>
      <c r="G111" s="155"/>
      <c r="H111" s="155"/>
      <c r="I111" s="155"/>
      <c r="J111" s="155"/>
      <c r="K111" s="156"/>
      <c r="L111" s="157"/>
      <c r="M111" s="155"/>
      <c r="N111" s="155"/>
      <c r="O111" s="156"/>
      <c r="P111" s="260"/>
      <c r="Q111" s="261"/>
      <c r="R111" s="262"/>
      <c r="S111" s="263"/>
      <c r="T111" s="263"/>
      <c r="U111" s="264"/>
      <c r="V111" s="265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s="32" customFormat="1" ht="15.75">
      <c r="A112" s="46" t="s">
        <v>443</v>
      </c>
      <c r="B112" s="64" t="s">
        <v>444</v>
      </c>
      <c r="C112" s="56">
        <v>2</v>
      </c>
      <c r="D112" s="65">
        <v>72</v>
      </c>
      <c r="E112" s="69">
        <v>28</v>
      </c>
      <c r="F112" s="154"/>
      <c r="G112" s="234">
        <v>1</v>
      </c>
      <c r="H112" s="155"/>
      <c r="I112" s="155"/>
      <c r="J112" s="155"/>
      <c r="K112" s="156"/>
      <c r="L112" s="52">
        <v>4</v>
      </c>
      <c r="M112" s="234">
        <v>2</v>
      </c>
      <c r="N112" s="234"/>
      <c r="O112" s="258">
        <v>2</v>
      </c>
      <c r="P112" s="270">
        <f>D112-L112</f>
        <v>68</v>
      </c>
      <c r="Q112" s="261"/>
      <c r="R112" s="262"/>
      <c r="S112" s="263"/>
      <c r="T112" s="263"/>
      <c r="U112" s="264"/>
      <c r="V112" s="265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s="32" customFormat="1" ht="16.5" thickBot="1">
      <c r="A113" s="47"/>
      <c r="B113" s="174" t="s">
        <v>209</v>
      </c>
      <c r="C113" s="266">
        <f>C110+C111</f>
        <v>242</v>
      </c>
      <c r="D113" s="267">
        <f>D110+D111</f>
        <v>9040</v>
      </c>
      <c r="E113" s="268">
        <f>E101+E111</f>
        <v>3874</v>
      </c>
      <c r="F113" s="175"/>
      <c r="G113" s="176"/>
      <c r="H113" s="176"/>
      <c r="I113" s="176"/>
      <c r="J113" s="176"/>
      <c r="K113" s="177"/>
      <c r="L113" s="178"/>
      <c r="M113" s="176"/>
      <c r="N113" s="176"/>
      <c r="O113" s="177"/>
      <c r="P113" s="269"/>
      <c r="Q113" s="222"/>
      <c r="R113" s="218"/>
      <c r="S113" s="179"/>
      <c r="T113" s="179"/>
      <c r="U113" s="180"/>
      <c r="V113" s="18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s="32" customFormat="1" ht="15">
      <c r="A114" s="182"/>
      <c r="B114" s="183"/>
      <c r="C114" s="183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5"/>
      <c r="V114" s="185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s="32" customFormat="1" ht="1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s="32" customFormat="1" ht="1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s="32" customFormat="1" ht="1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s="32" customFormat="1" ht="1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s="32" customFormat="1" ht="1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s="32" customFormat="1" ht="1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32" customFormat="1" ht="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s="32" customFormat="1" ht="1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s="32" customFormat="1" ht="1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s="32" customFormat="1" ht="1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s="32" customFormat="1" ht="1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s="32" customFormat="1" ht="1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s="32" customFormat="1" ht="1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s="32" customFormat="1" ht="1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1" ht="14.2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8"/>
      <c r="AB137" s="99"/>
      <c r="AC137" s="99"/>
      <c r="AD137" s="99"/>
      <c r="AE137" s="99"/>
    </row>
    <row r="138" spans="1:31" ht="14.2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8"/>
      <c r="AB138" s="99"/>
      <c r="AC138" s="99"/>
      <c r="AD138" s="99"/>
      <c r="AE138" s="99"/>
    </row>
    <row r="139" spans="1:31" ht="14.2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8"/>
      <c r="AB139" s="99"/>
      <c r="AC139" s="99"/>
      <c r="AD139" s="99"/>
      <c r="AE139" s="99"/>
    </row>
    <row r="140" spans="1:31" ht="14.2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8"/>
      <c r="AB140" s="99"/>
      <c r="AC140" s="99"/>
      <c r="AD140" s="99"/>
      <c r="AE140" s="99"/>
    </row>
    <row r="141" spans="1:31" ht="14.2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8"/>
      <c r="AB141" s="99"/>
      <c r="AC141" s="99"/>
      <c r="AD141" s="99"/>
      <c r="AE141" s="99"/>
    </row>
    <row r="142" spans="1:31" ht="14.2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8"/>
      <c r="AB142" s="99"/>
      <c r="AC142" s="99"/>
      <c r="AD142" s="99"/>
      <c r="AE142" s="99"/>
    </row>
    <row r="143" spans="1:31" ht="14.2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8"/>
      <c r="AB143" s="99"/>
      <c r="AC143" s="99"/>
      <c r="AD143" s="99"/>
      <c r="AE143" s="99"/>
    </row>
    <row r="144" spans="1:31" ht="14.2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8"/>
      <c r="AB144" s="99"/>
      <c r="AC144" s="99"/>
      <c r="AD144" s="99"/>
      <c r="AE144" s="99"/>
    </row>
    <row r="145" spans="1:31" ht="14.2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8"/>
      <c r="AB145" s="99"/>
      <c r="AC145" s="99"/>
      <c r="AD145" s="99"/>
      <c r="AE145" s="99"/>
    </row>
    <row r="146" spans="1:31" ht="14.2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8"/>
      <c r="AB146" s="99"/>
      <c r="AC146" s="99"/>
      <c r="AD146" s="99"/>
      <c r="AE146" s="99"/>
    </row>
    <row r="147" spans="1:31" ht="27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8"/>
      <c r="AB147" s="99"/>
      <c r="AC147" s="99"/>
      <c r="AD147" s="99"/>
      <c r="AE147" s="99"/>
    </row>
    <row r="148" spans="1:31" ht="14.2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8"/>
      <c r="AB148" s="99"/>
      <c r="AC148" s="99"/>
      <c r="AD148" s="99"/>
      <c r="AE148" s="99"/>
    </row>
    <row r="149" spans="1:31" ht="14.2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8"/>
      <c r="AB149" s="99"/>
      <c r="AC149" s="99"/>
      <c r="AD149" s="99"/>
      <c r="AE149" s="99"/>
    </row>
    <row r="150" spans="1:31" ht="14.2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8"/>
      <c r="AB150" s="99"/>
      <c r="AC150" s="99"/>
      <c r="AD150" s="99"/>
      <c r="AE150" s="99"/>
    </row>
    <row r="151" spans="1:31" ht="14.2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8"/>
      <c r="AB151" s="99"/>
      <c r="AC151" s="99"/>
      <c r="AD151" s="99"/>
      <c r="AE151" s="99"/>
    </row>
    <row r="152" spans="1:31" ht="14.2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8"/>
      <c r="AB152" s="99"/>
      <c r="AC152" s="99"/>
      <c r="AD152" s="99"/>
      <c r="AE152" s="99"/>
    </row>
    <row r="153" spans="1:31" ht="14.2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8"/>
      <c r="AB153" s="99"/>
      <c r="AC153" s="99"/>
      <c r="AD153" s="99"/>
      <c r="AE153" s="99"/>
    </row>
    <row r="154" spans="1:31" ht="14.2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8"/>
      <c r="AB154" s="99"/>
      <c r="AC154" s="99"/>
      <c r="AD154" s="99"/>
      <c r="AE154" s="99"/>
    </row>
    <row r="155" spans="1:31" ht="14.2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8"/>
      <c r="AB155" s="99"/>
      <c r="AC155" s="99"/>
      <c r="AD155" s="99"/>
      <c r="AE155" s="99"/>
    </row>
    <row r="156" spans="1:31" ht="14.2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8"/>
      <c r="AB156" s="99"/>
      <c r="AC156" s="99"/>
      <c r="AD156" s="99"/>
      <c r="AE156" s="99"/>
    </row>
    <row r="157" spans="1:31" ht="14.2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8"/>
      <c r="AB157" s="99"/>
      <c r="AC157" s="99"/>
      <c r="AD157" s="99"/>
      <c r="AE157" s="99"/>
    </row>
    <row r="158" spans="1:31" ht="14.2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8"/>
      <c r="AB158" s="99"/>
      <c r="AC158" s="99"/>
      <c r="AD158" s="99"/>
      <c r="AE158" s="99"/>
    </row>
    <row r="159" spans="1:31" ht="14.2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8"/>
      <c r="AB159" s="99"/>
      <c r="AC159" s="99"/>
      <c r="AD159" s="99"/>
      <c r="AE159" s="99"/>
    </row>
    <row r="160" spans="1:31" ht="14.2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8"/>
      <c r="AB160" s="99"/>
      <c r="AC160" s="99"/>
      <c r="AD160" s="99"/>
      <c r="AE160" s="99"/>
    </row>
    <row r="161" spans="1:31" ht="14.2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8"/>
      <c r="AB161" s="99"/>
      <c r="AC161" s="99"/>
      <c r="AD161" s="99"/>
      <c r="AE161" s="99"/>
    </row>
    <row r="162" spans="1:31" ht="14.2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8"/>
      <c r="AB162" s="99"/>
      <c r="AC162" s="99"/>
      <c r="AD162" s="99"/>
      <c r="AE162" s="99"/>
    </row>
    <row r="163" spans="1:31" ht="14.2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8"/>
      <c r="AB163" s="99"/>
      <c r="AC163" s="99"/>
      <c r="AD163" s="99"/>
      <c r="AE163" s="99"/>
    </row>
    <row r="164" spans="1:31" ht="14.2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8"/>
      <c r="AB164" s="99"/>
      <c r="AC164" s="99"/>
      <c r="AD164" s="99"/>
      <c r="AE164" s="99"/>
    </row>
    <row r="165" spans="1:31" ht="14.2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8"/>
      <c r="AB165" s="99"/>
      <c r="AC165" s="99"/>
      <c r="AD165" s="99"/>
      <c r="AE165" s="99"/>
    </row>
    <row r="166" spans="1:31" ht="14.2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8"/>
      <c r="AB166" s="99"/>
      <c r="AC166" s="99"/>
      <c r="AD166" s="99"/>
      <c r="AE166" s="99"/>
    </row>
    <row r="167" spans="1:31" ht="14.2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8"/>
      <c r="AB167" s="99"/>
      <c r="AC167" s="99"/>
      <c r="AD167" s="99"/>
      <c r="AE167" s="99"/>
    </row>
    <row r="168" spans="1:31" ht="14.2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8"/>
      <c r="AB168" s="99"/>
      <c r="AC168" s="99"/>
      <c r="AD168" s="99"/>
      <c r="AE168" s="99"/>
    </row>
    <row r="169" spans="1:31" ht="14.2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8"/>
      <c r="AB169" s="99"/>
      <c r="AC169" s="99"/>
      <c r="AD169" s="99"/>
      <c r="AE169" s="99"/>
    </row>
    <row r="170" spans="1:31" ht="14.2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8"/>
      <c r="AB170" s="99"/>
      <c r="AC170" s="99"/>
      <c r="AD170" s="99"/>
      <c r="AE170" s="99"/>
    </row>
    <row r="171" spans="1:31" ht="14.2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8"/>
      <c r="AB171" s="99"/>
      <c r="AC171" s="99"/>
      <c r="AD171" s="99"/>
      <c r="AE171" s="99"/>
    </row>
    <row r="172" spans="1:31" ht="14.2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8"/>
      <c r="AB172" s="99"/>
      <c r="AC172" s="99"/>
      <c r="AD172" s="99"/>
      <c r="AE172" s="99"/>
    </row>
    <row r="173" spans="1:31" ht="14.2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8"/>
      <c r="AB173" s="99"/>
      <c r="AC173" s="99"/>
      <c r="AD173" s="99"/>
      <c r="AE173" s="99"/>
    </row>
    <row r="174" spans="1:31" ht="14.2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8"/>
      <c r="AB174" s="99"/>
      <c r="AC174" s="99"/>
      <c r="AD174" s="99"/>
      <c r="AE174" s="99"/>
    </row>
    <row r="175" spans="1:31" ht="14.2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8"/>
      <c r="AB175" s="99"/>
      <c r="AC175" s="99"/>
      <c r="AD175" s="99"/>
      <c r="AE175" s="99"/>
    </row>
    <row r="176" spans="1:31" ht="14.2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8"/>
      <c r="AB176" s="99"/>
      <c r="AC176" s="99"/>
      <c r="AD176" s="99"/>
      <c r="AE176" s="99"/>
    </row>
    <row r="177" spans="1:31" ht="14.2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8"/>
      <c r="AB177" s="99"/>
      <c r="AC177" s="99"/>
      <c r="AD177" s="99"/>
      <c r="AE177" s="99"/>
    </row>
    <row r="178" spans="1:31" ht="14.2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8"/>
      <c r="AB178" s="99"/>
      <c r="AC178" s="99"/>
      <c r="AD178" s="99"/>
      <c r="AE178" s="99"/>
    </row>
    <row r="179" spans="1:31" ht="14.2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8"/>
      <c r="AB179" s="99"/>
      <c r="AC179" s="99"/>
      <c r="AD179" s="99"/>
      <c r="AE179" s="99"/>
    </row>
    <row r="180" spans="1:31" ht="14.2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8"/>
      <c r="AB180" s="99"/>
      <c r="AC180" s="99"/>
      <c r="AD180" s="99"/>
      <c r="AE180" s="99"/>
    </row>
    <row r="181" spans="1:31" ht="14.2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8"/>
      <c r="AB181" s="99"/>
      <c r="AC181" s="99"/>
      <c r="AD181" s="99"/>
      <c r="AE181" s="99"/>
    </row>
    <row r="182" spans="1:31" ht="14.2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8"/>
      <c r="AB182" s="99"/>
      <c r="AC182" s="99"/>
      <c r="AD182" s="99"/>
      <c r="AE182" s="99"/>
    </row>
    <row r="183" spans="1:31" ht="14.2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8"/>
      <c r="AB183" s="99"/>
      <c r="AC183" s="99"/>
      <c r="AD183" s="99"/>
      <c r="AE183" s="99"/>
    </row>
    <row r="184" spans="1:31" ht="14.2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8"/>
      <c r="AB184" s="99"/>
      <c r="AC184" s="99"/>
      <c r="AD184" s="99"/>
      <c r="AE184" s="99"/>
    </row>
    <row r="185" spans="1:31" ht="14.2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8"/>
      <c r="AB185" s="99"/>
      <c r="AC185" s="99"/>
      <c r="AD185" s="99"/>
      <c r="AE185" s="99"/>
    </row>
    <row r="186" spans="1:31" ht="14.2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8"/>
      <c r="AB186" s="99"/>
      <c r="AC186" s="99"/>
      <c r="AD186" s="99"/>
      <c r="AE186" s="99"/>
    </row>
    <row r="187" spans="1:31" ht="14.2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8"/>
      <c r="AB187" s="99"/>
      <c r="AC187" s="99"/>
      <c r="AD187" s="99"/>
      <c r="AE187" s="99"/>
    </row>
    <row r="188" spans="1:31" ht="14.2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8"/>
      <c r="AB188" s="99"/>
      <c r="AC188" s="99"/>
      <c r="AD188" s="99"/>
      <c r="AE188" s="99"/>
    </row>
    <row r="189" spans="1:31" ht="14.2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8"/>
      <c r="AB189" s="99"/>
      <c r="AC189" s="99"/>
      <c r="AD189" s="99"/>
      <c r="AE189" s="99"/>
    </row>
    <row r="190" spans="1:31" ht="14.2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8"/>
      <c r="AB190" s="99"/>
      <c r="AC190" s="99"/>
      <c r="AD190" s="99"/>
      <c r="AE190" s="99"/>
    </row>
    <row r="191" spans="1:31" ht="14.2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8"/>
      <c r="AB191" s="99"/>
      <c r="AC191" s="99"/>
      <c r="AD191" s="99"/>
      <c r="AE191" s="99"/>
    </row>
    <row r="192" spans="1:31" ht="14.2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8"/>
      <c r="AB192" s="99"/>
      <c r="AC192" s="99"/>
      <c r="AD192" s="99"/>
      <c r="AE192" s="99"/>
    </row>
    <row r="193" spans="1:31" ht="14.2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8"/>
      <c r="AB193" s="99"/>
      <c r="AC193" s="99"/>
      <c r="AD193" s="99"/>
      <c r="AE193" s="99"/>
    </row>
    <row r="194" spans="1:31" ht="14.2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8"/>
      <c r="AB194" s="99"/>
      <c r="AC194" s="99"/>
      <c r="AD194" s="99"/>
      <c r="AE194" s="99"/>
    </row>
    <row r="195" spans="1:31" ht="14.2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8"/>
      <c r="AB195" s="99"/>
      <c r="AC195" s="99"/>
      <c r="AD195" s="99"/>
      <c r="AE195" s="99"/>
    </row>
    <row r="196" spans="1:31" ht="14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8"/>
      <c r="AB196" s="99"/>
      <c r="AC196" s="99"/>
      <c r="AD196" s="99"/>
      <c r="AE196" s="99"/>
    </row>
    <row r="197" spans="1:31" ht="14.2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8"/>
      <c r="AB197" s="99"/>
      <c r="AC197" s="99"/>
      <c r="AD197" s="99"/>
      <c r="AE197" s="99"/>
    </row>
    <row r="198" spans="1:31" ht="14.2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8"/>
      <c r="AB198" s="99"/>
      <c r="AC198" s="99"/>
      <c r="AD198" s="99"/>
      <c r="AE198" s="99"/>
    </row>
    <row r="199" spans="1:31" ht="14.2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8"/>
      <c r="AB199" s="99"/>
      <c r="AC199" s="99"/>
      <c r="AD199" s="99"/>
      <c r="AE199" s="99"/>
    </row>
    <row r="200" spans="1:31" ht="14.2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8"/>
      <c r="AB200" s="99"/>
      <c r="AC200" s="99"/>
      <c r="AD200" s="99"/>
      <c r="AE200" s="99"/>
    </row>
    <row r="201" spans="1:31" ht="14.2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8"/>
      <c r="AB201" s="99"/>
      <c r="AC201" s="99"/>
      <c r="AD201" s="99"/>
      <c r="AE201" s="99"/>
    </row>
    <row r="202" spans="1:31" ht="14.2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8"/>
      <c r="AB202" s="99"/>
      <c r="AC202" s="99"/>
      <c r="AD202" s="99"/>
      <c r="AE202" s="99"/>
    </row>
    <row r="203" spans="1:31" s="5" customFormat="1" ht="14.2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100"/>
      <c r="X203" s="100"/>
      <c r="Y203" s="100"/>
      <c r="Z203" s="100"/>
      <c r="AA203" s="100"/>
      <c r="AB203" s="101"/>
      <c r="AC203" s="101"/>
      <c r="AD203" s="101"/>
      <c r="AE203" s="101"/>
    </row>
    <row r="204" spans="1:31" s="5" customFormat="1" ht="14.2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100"/>
      <c r="X204" s="100"/>
      <c r="Y204" s="100"/>
      <c r="Z204" s="100"/>
      <c r="AA204" s="100"/>
      <c r="AB204" s="101"/>
      <c r="AC204" s="101"/>
      <c r="AD204" s="101"/>
      <c r="AE204" s="101"/>
    </row>
    <row r="205" spans="1:31" s="9" customFormat="1" ht="1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102"/>
      <c r="Y205" s="102"/>
      <c r="Z205" s="102"/>
      <c r="AA205" s="98"/>
      <c r="AB205" s="103"/>
      <c r="AC205" s="104"/>
      <c r="AD205" s="104"/>
      <c r="AE205" s="104"/>
    </row>
    <row r="206" spans="1:31" ht="14.2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8"/>
      <c r="AB206" s="99"/>
      <c r="AC206" s="99"/>
      <c r="AD206" s="99"/>
      <c r="AE206" s="99"/>
    </row>
    <row r="207" spans="1:31" ht="14.2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8"/>
      <c r="AB207" s="99"/>
      <c r="AC207" s="99"/>
      <c r="AD207" s="99"/>
      <c r="AE207" s="99"/>
    </row>
    <row r="208" spans="1:31" ht="14.2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8"/>
      <c r="AB208" s="99"/>
      <c r="AC208" s="99"/>
      <c r="AD208" s="99"/>
      <c r="AE208" s="99"/>
    </row>
    <row r="209" spans="1:31" ht="14.2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8"/>
      <c r="AB209" s="99"/>
      <c r="AC209" s="99"/>
      <c r="AD209" s="99"/>
      <c r="AE209" s="99"/>
    </row>
    <row r="210" spans="1:31" ht="14.2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8"/>
      <c r="AB210" s="99"/>
      <c r="AC210" s="99"/>
      <c r="AD210" s="99"/>
      <c r="AE210" s="99"/>
    </row>
    <row r="211" spans="1:31" ht="14.2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8"/>
      <c r="AB211" s="99"/>
      <c r="AC211" s="99"/>
      <c r="AD211" s="99"/>
      <c r="AE211" s="99"/>
    </row>
    <row r="212" spans="1:31" ht="14.2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8"/>
      <c r="AB212" s="99"/>
      <c r="AC212" s="99"/>
      <c r="AD212" s="99"/>
      <c r="AE212" s="99"/>
    </row>
    <row r="213" spans="1:31" ht="14.2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8"/>
      <c r="AB213" s="99"/>
      <c r="AC213" s="99"/>
      <c r="AD213" s="99"/>
      <c r="AE213" s="99"/>
    </row>
    <row r="214" spans="1:31" ht="14.2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8"/>
      <c r="AB214" s="99"/>
      <c r="AC214" s="99"/>
      <c r="AD214" s="99"/>
      <c r="AE214" s="99"/>
    </row>
    <row r="215" spans="1:31" ht="27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8"/>
      <c r="AB215" s="99"/>
      <c r="AC215" s="99"/>
      <c r="AD215" s="99"/>
      <c r="AE215" s="99"/>
    </row>
    <row r="216" spans="1:31" ht="14.2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8"/>
      <c r="AB216" s="99"/>
      <c r="AC216" s="99"/>
      <c r="AD216" s="99"/>
      <c r="AE216" s="99"/>
    </row>
    <row r="217" spans="1:31" ht="4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8"/>
      <c r="AB217" s="99"/>
      <c r="AC217" s="99"/>
      <c r="AD217" s="99"/>
      <c r="AE217" s="99"/>
    </row>
    <row r="218" spans="1:31" ht="14.2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8"/>
      <c r="AB218" s="99"/>
      <c r="AC218" s="99"/>
      <c r="AD218" s="99"/>
      <c r="AE218" s="99"/>
    </row>
    <row r="219" spans="1:31" ht="29.2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8"/>
      <c r="AB219" s="99"/>
      <c r="AC219" s="99"/>
      <c r="AD219" s="99"/>
      <c r="AE219" s="99"/>
    </row>
    <row r="220" spans="1:31" ht="26.2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8"/>
      <c r="AB220" s="99"/>
      <c r="AC220" s="99"/>
      <c r="AD220" s="99"/>
      <c r="AE220" s="99"/>
    </row>
    <row r="221" spans="1:31" ht="14.2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8"/>
      <c r="AB221" s="99"/>
      <c r="AC221" s="99"/>
      <c r="AD221" s="99"/>
      <c r="AE221" s="99"/>
    </row>
    <row r="222" spans="1:31" ht="14.2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8"/>
      <c r="AB222" s="99"/>
      <c r="AC222" s="99"/>
      <c r="AD222" s="99"/>
      <c r="AE222" s="99"/>
    </row>
    <row r="223" spans="1:31" ht="14.2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8"/>
      <c r="AB223" s="99"/>
      <c r="AC223" s="99"/>
      <c r="AD223" s="99"/>
      <c r="AE223" s="99"/>
    </row>
    <row r="224" spans="1:31" ht="14.2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8"/>
      <c r="AB224" s="99"/>
      <c r="AC224" s="99"/>
      <c r="AD224" s="99"/>
      <c r="AE224" s="99"/>
    </row>
    <row r="225" spans="1:31" ht="14.2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8"/>
      <c r="AB225" s="99"/>
      <c r="AC225" s="99"/>
      <c r="AD225" s="99"/>
      <c r="AE225" s="99"/>
    </row>
    <row r="226" spans="1:31" ht="14.2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8"/>
      <c r="AB226" s="99"/>
      <c r="AC226" s="99"/>
      <c r="AD226" s="99"/>
      <c r="AE226" s="99"/>
    </row>
    <row r="227" spans="1:31" ht="14.2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8"/>
      <c r="AB227" s="99"/>
      <c r="AC227" s="99"/>
      <c r="AD227" s="99"/>
      <c r="AE227" s="99"/>
    </row>
    <row r="228" spans="1:31" ht="14.2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8"/>
      <c r="AB228" s="99"/>
      <c r="AC228" s="99"/>
      <c r="AD228" s="99"/>
      <c r="AE228" s="99"/>
    </row>
    <row r="229" spans="1:31" ht="14.2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8"/>
      <c r="AB229" s="99"/>
      <c r="AC229" s="99"/>
      <c r="AD229" s="99"/>
      <c r="AE229" s="99"/>
    </row>
    <row r="230" spans="1:31" ht="14.2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23"/>
      <c r="X230" s="23"/>
      <c r="Y230" s="23"/>
      <c r="Z230" s="23"/>
      <c r="AA230" s="90"/>
      <c r="AB230" s="92"/>
      <c r="AC230" s="92"/>
      <c r="AD230" s="92"/>
      <c r="AE230" s="92"/>
    </row>
    <row r="231" spans="1:31" ht="14.2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23"/>
      <c r="X231" s="23"/>
      <c r="Y231" s="23"/>
      <c r="Z231" s="23"/>
      <c r="AA231" s="90"/>
      <c r="AB231" s="92"/>
      <c r="AC231" s="92"/>
      <c r="AD231" s="92"/>
      <c r="AE231" s="92"/>
    </row>
    <row r="232" spans="1:31" ht="14.2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23"/>
      <c r="X232" s="23"/>
      <c r="Y232" s="23"/>
      <c r="Z232" s="23"/>
      <c r="AA232" s="90"/>
      <c r="AB232" s="92"/>
      <c r="AC232" s="92"/>
      <c r="AD232" s="92"/>
      <c r="AE232" s="92"/>
    </row>
    <row r="233" spans="1:31" ht="14.2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23"/>
      <c r="X233" s="23"/>
      <c r="Y233" s="23"/>
      <c r="Z233" s="23"/>
      <c r="AA233" s="90"/>
      <c r="AB233" s="92"/>
      <c r="AC233" s="92"/>
      <c r="AD233" s="92"/>
      <c r="AE233" s="92"/>
    </row>
    <row r="234" spans="1:31" ht="15.75">
      <c r="A234" s="70"/>
      <c r="B234" s="24"/>
      <c r="C234" s="343"/>
      <c r="D234" s="344"/>
      <c r="E234" s="344"/>
      <c r="F234" s="344"/>
      <c r="G234" s="344"/>
      <c r="H234" s="45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23"/>
      <c r="X234" s="23"/>
      <c r="Y234" s="23"/>
      <c r="Z234" s="23"/>
      <c r="AA234" s="90"/>
      <c r="AB234" s="92"/>
      <c r="AC234" s="92"/>
      <c r="AD234" s="92"/>
      <c r="AE234" s="92"/>
    </row>
    <row r="235" spans="1:31" ht="15.75">
      <c r="A235" s="70"/>
      <c r="B235" s="24"/>
      <c r="C235" s="343"/>
      <c r="D235" s="344"/>
      <c r="E235" s="344"/>
      <c r="F235" s="344"/>
      <c r="G235" s="344"/>
      <c r="H235" s="45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23"/>
      <c r="X235" s="23"/>
      <c r="Y235" s="23"/>
      <c r="Z235" s="23"/>
      <c r="AA235" s="90"/>
      <c r="AB235" s="92"/>
      <c r="AC235" s="92"/>
      <c r="AD235" s="92"/>
      <c r="AE235" s="92"/>
    </row>
    <row r="236" spans="1:31" ht="21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23"/>
      <c r="X236" s="23"/>
      <c r="Y236" s="23"/>
      <c r="Z236" s="23"/>
      <c r="AA236" s="90"/>
      <c r="AB236" s="92"/>
      <c r="AC236" s="92"/>
      <c r="AD236" s="92"/>
      <c r="AE236" s="92"/>
    </row>
    <row r="237" spans="1:31" ht="12.75" customHeight="1">
      <c r="A237" s="25"/>
      <c r="B237" s="26"/>
      <c r="C237" s="27"/>
      <c r="D237" s="2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28"/>
      <c r="Q237" s="28"/>
      <c r="R237" s="14"/>
      <c r="S237" s="14"/>
      <c r="T237" s="14"/>
      <c r="U237" s="14"/>
      <c r="V237" s="14"/>
      <c r="W237" s="93"/>
      <c r="X237" s="93"/>
      <c r="Y237" s="93"/>
      <c r="Z237" s="93"/>
      <c r="AA237" s="90"/>
      <c r="AB237" s="92"/>
      <c r="AC237" s="92"/>
      <c r="AD237" s="92"/>
      <c r="AE237" s="92"/>
    </row>
    <row r="238" spans="1:31" ht="15" customHeight="1">
      <c r="A238" s="29"/>
      <c r="B238" s="360"/>
      <c r="C238" s="360"/>
      <c r="D238" s="360"/>
      <c r="E238" s="360"/>
      <c r="F238" s="360"/>
      <c r="G238" s="360"/>
      <c r="H238" s="360"/>
      <c r="I238" s="360"/>
      <c r="J238" s="360"/>
      <c r="K238" s="360"/>
      <c r="L238" s="360"/>
      <c r="M238" s="360"/>
      <c r="N238" s="360"/>
      <c r="O238" s="360"/>
      <c r="P238" s="360"/>
      <c r="Q238" s="360"/>
      <c r="R238" s="360"/>
      <c r="S238" s="360"/>
      <c r="T238" s="360"/>
      <c r="U238" s="360"/>
      <c r="V238" s="360"/>
      <c r="W238" s="94"/>
      <c r="X238" s="94"/>
      <c r="Y238" s="94"/>
      <c r="Z238" s="94"/>
      <c r="AA238" s="91"/>
      <c r="AB238" s="92"/>
      <c r="AC238" s="92"/>
      <c r="AD238" s="92"/>
      <c r="AE238" s="92"/>
    </row>
    <row r="239" spans="1:31" ht="15.75">
      <c r="A239" s="33"/>
      <c r="B239" s="34"/>
      <c r="C239" s="35"/>
      <c r="D239" s="3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7"/>
      <c r="Q239" s="37"/>
      <c r="R239" s="36"/>
      <c r="S239" s="36"/>
      <c r="T239" s="36"/>
      <c r="U239" s="36"/>
      <c r="V239" s="36"/>
      <c r="W239" s="94"/>
      <c r="X239" s="94"/>
      <c r="Y239" s="94"/>
      <c r="Z239" s="94"/>
      <c r="AA239" s="91"/>
      <c r="AB239" s="92"/>
      <c r="AC239" s="92"/>
      <c r="AD239" s="92"/>
      <c r="AE239" s="92"/>
    </row>
    <row r="240" spans="1:31" ht="22.5" customHeight="1">
      <c r="A240" s="33"/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  <c r="V240" s="361"/>
      <c r="W240" s="94"/>
      <c r="X240" s="94"/>
      <c r="Y240" s="94"/>
      <c r="Z240" s="94"/>
      <c r="AA240" s="91"/>
      <c r="AB240" s="92"/>
      <c r="AC240" s="92"/>
      <c r="AD240" s="92"/>
      <c r="AE240" s="92"/>
    </row>
    <row r="241" spans="1:31" ht="23.25" customHeight="1">
      <c r="A241" s="33"/>
      <c r="B241" s="39"/>
      <c r="C241" s="35"/>
      <c r="D241" s="3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7"/>
      <c r="Q241" s="37"/>
      <c r="R241" s="36"/>
      <c r="S241" s="36"/>
      <c r="T241" s="36"/>
      <c r="U241" s="36"/>
      <c r="V241" s="36"/>
      <c r="W241" s="94"/>
      <c r="X241" s="94"/>
      <c r="Y241" s="94"/>
      <c r="Z241" s="94"/>
      <c r="AA241" s="91"/>
      <c r="AB241" s="92"/>
      <c r="AC241" s="92"/>
      <c r="AD241" s="92"/>
      <c r="AE241" s="92"/>
    </row>
    <row r="242" spans="1:31" ht="18.75" customHeight="1">
      <c r="A242" s="33"/>
      <c r="B242" s="38"/>
      <c r="C242" s="40"/>
      <c r="D242" s="40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62"/>
      <c r="P242" s="362"/>
      <c r="Q242" s="362"/>
      <c r="R242" s="362"/>
      <c r="S242" s="362"/>
      <c r="T242" s="362"/>
      <c r="U242" s="38"/>
      <c r="V242" s="38"/>
      <c r="W242" s="95"/>
      <c r="X242" s="96"/>
      <c r="Y242" s="96"/>
      <c r="Z242" s="96"/>
      <c r="AA242" s="91"/>
      <c r="AB242" s="92"/>
      <c r="AC242" s="92"/>
      <c r="AD242" s="92"/>
      <c r="AE242" s="92"/>
    </row>
    <row r="243" spans="1:31" ht="19.5" customHeight="1">
      <c r="A243" s="29"/>
      <c r="B243" s="41"/>
      <c r="C243" s="42"/>
      <c r="D243" s="42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43"/>
      <c r="Q243" s="43"/>
      <c r="R243" s="31"/>
      <c r="S243" s="31"/>
      <c r="T243" s="31"/>
      <c r="U243" s="31"/>
      <c r="V243" s="31"/>
      <c r="W243" s="94"/>
      <c r="X243" s="94"/>
      <c r="Y243" s="94"/>
      <c r="Z243" s="94"/>
      <c r="AA243" s="91"/>
      <c r="AB243" s="92"/>
      <c r="AC243" s="92"/>
      <c r="AD243" s="92"/>
      <c r="AE243" s="92"/>
    </row>
    <row r="244" spans="1:31" ht="19.5" customHeight="1">
      <c r="A244" s="29"/>
      <c r="B244" s="30"/>
      <c r="C244" s="42"/>
      <c r="D244" s="4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42"/>
      <c r="P244" s="342"/>
      <c r="Q244" s="342"/>
      <c r="R244" s="342"/>
      <c r="S244" s="342"/>
      <c r="T244" s="342"/>
      <c r="U244" s="31"/>
      <c r="V244" s="31"/>
      <c r="W244" s="94"/>
      <c r="X244" s="94"/>
      <c r="Y244" s="94"/>
      <c r="Z244" s="94"/>
      <c r="AA244" s="91"/>
      <c r="AB244" s="92"/>
      <c r="AC244" s="92"/>
      <c r="AD244" s="92"/>
      <c r="AE244" s="92"/>
    </row>
    <row r="245" spans="1:31" ht="11.25" customHeight="1">
      <c r="A245" s="29"/>
      <c r="B245" s="41"/>
      <c r="C245" s="42"/>
      <c r="D245" s="42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43"/>
      <c r="Q245" s="43"/>
      <c r="R245" s="31"/>
      <c r="S245" s="31"/>
      <c r="T245" s="31"/>
      <c r="U245" s="31"/>
      <c r="V245" s="31"/>
      <c r="W245" s="94"/>
      <c r="X245" s="94"/>
      <c r="Y245" s="94"/>
      <c r="Z245" s="94"/>
      <c r="AA245" s="91"/>
      <c r="AB245" s="92"/>
      <c r="AC245" s="92"/>
      <c r="AD245" s="92"/>
      <c r="AE245" s="92"/>
    </row>
    <row r="246" spans="1:31" ht="12" customHeight="1">
      <c r="A246" s="29"/>
      <c r="B246" s="41"/>
      <c r="C246" s="42"/>
      <c r="D246" s="42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43"/>
      <c r="Q246" s="43"/>
      <c r="R246" s="31"/>
      <c r="S246" s="31"/>
      <c r="T246" s="31"/>
      <c r="U246" s="31"/>
      <c r="V246" s="31"/>
      <c r="W246" s="94"/>
      <c r="X246" s="94"/>
      <c r="Y246" s="94"/>
      <c r="Z246" s="94"/>
      <c r="AA246" s="91"/>
      <c r="AB246" s="92"/>
      <c r="AC246" s="92"/>
      <c r="AD246" s="92"/>
      <c r="AE246" s="92"/>
    </row>
    <row r="247" spans="1:31" ht="12.75">
      <c r="A247" s="29"/>
      <c r="B247" s="41"/>
      <c r="C247" s="42"/>
      <c r="D247" s="42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43"/>
      <c r="Q247" s="43"/>
      <c r="R247" s="31"/>
      <c r="S247" s="31"/>
      <c r="T247" s="31"/>
      <c r="U247" s="31"/>
      <c r="V247" s="31"/>
      <c r="W247" s="94"/>
      <c r="X247" s="94"/>
      <c r="Y247" s="94"/>
      <c r="Z247" s="94"/>
      <c r="AA247" s="91"/>
      <c r="AB247" s="92"/>
      <c r="AC247" s="92"/>
      <c r="AD247" s="92"/>
      <c r="AE247" s="92"/>
    </row>
    <row r="248" spans="1:31" ht="12.75">
      <c r="A248" s="29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2"/>
      <c r="O248" s="32"/>
      <c r="P248" s="44"/>
      <c r="Q248" s="44"/>
      <c r="R248" s="32"/>
      <c r="S248" s="32"/>
      <c r="T248" s="32"/>
      <c r="U248" s="32"/>
      <c r="V248" s="32"/>
      <c r="W248" s="91"/>
      <c r="X248" s="91"/>
      <c r="Y248" s="91"/>
      <c r="Z248" s="91"/>
      <c r="AA248" s="91"/>
      <c r="AB248" s="92"/>
      <c r="AC248" s="92"/>
      <c r="AD248" s="92"/>
      <c r="AE248" s="92"/>
    </row>
    <row r="249" spans="1:31" ht="12.75">
      <c r="A249" s="29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2"/>
      <c r="O249" s="32"/>
      <c r="P249" s="44"/>
      <c r="Q249" s="44"/>
      <c r="R249" s="32"/>
      <c r="S249" s="32"/>
      <c r="T249" s="32"/>
      <c r="U249" s="32"/>
      <c r="V249" s="32"/>
      <c r="W249" s="91"/>
      <c r="X249" s="91"/>
      <c r="Y249" s="91"/>
      <c r="Z249" s="91"/>
      <c r="AA249" s="91"/>
      <c r="AB249" s="92"/>
      <c r="AC249" s="92"/>
      <c r="AD249" s="92"/>
      <c r="AE249" s="92"/>
    </row>
    <row r="250" spans="1:31" ht="12.75">
      <c r="A250" s="29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2"/>
      <c r="O250" s="32"/>
      <c r="P250" s="44"/>
      <c r="Q250" s="44"/>
      <c r="R250" s="32"/>
      <c r="S250" s="32"/>
      <c r="T250" s="32"/>
      <c r="U250" s="32"/>
      <c r="V250" s="32"/>
      <c r="W250" s="91"/>
      <c r="X250" s="91"/>
      <c r="Y250" s="91"/>
      <c r="Z250" s="91"/>
      <c r="AA250" s="91"/>
      <c r="AB250" s="92"/>
      <c r="AC250" s="92"/>
      <c r="AD250" s="92"/>
      <c r="AE250" s="92"/>
    </row>
    <row r="251" spans="1:31" ht="12.75">
      <c r="A251" s="29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2"/>
      <c r="O251" s="32"/>
      <c r="P251" s="44"/>
      <c r="Q251" s="44"/>
      <c r="R251" s="32"/>
      <c r="S251" s="32"/>
      <c r="T251" s="32"/>
      <c r="U251" s="32"/>
      <c r="V251" s="32"/>
      <c r="W251" s="91"/>
      <c r="X251" s="91"/>
      <c r="Y251" s="91"/>
      <c r="Z251" s="91"/>
      <c r="AA251" s="91"/>
      <c r="AB251" s="92"/>
      <c r="AC251" s="92"/>
      <c r="AD251" s="92"/>
      <c r="AE251" s="92"/>
    </row>
    <row r="252" spans="1:31" ht="12.75">
      <c r="A252" s="29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2"/>
      <c r="O252" s="32"/>
      <c r="P252" s="44"/>
      <c r="Q252" s="44"/>
      <c r="R252" s="32"/>
      <c r="S252" s="32"/>
      <c r="T252" s="32"/>
      <c r="U252" s="32"/>
      <c r="V252" s="32"/>
      <c r="W252" s="91"/>
      <c r="X252" s="91"/>
      <c r="Y252" s="91"/>
      <c r="Z252" s="91"/>
      <c r="AA252" s="91"/>
      <c r="AB252" s="92"/>
      <c r="AC252" s="92"/>
      <c r="AD252" s="92"/>
      <c r="AE252" s="92"/>
    </row>
    <row r="253" spans="1:31" ht="12.75">
      <c r="A253" s="29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2"/>
      <c r="O253" s="32"/>
      <c r="P253" s="44"/>
      <c r="Q253" s="44"/>
      <c r="R253" s="32"/>
      <c r="S253" s="32"/>
      <c r="T253" s="32"/>
      <c r="U253" s="32"/>
      <c r="V253" s="32"/>
      <c r="W253" s="91"/>
      <c r="X253" s="91"/>
      <c r="Y253" s="91"/>
      <c r="Z253" s="91"/>
      <c r="AA253" s="91"/>
      <c r="AB253" s="92"/>
      <c r="AC253" s="92"/>
      <c r="AD253" s="92"/>
      <c r="AE253" s="92"/>
    </row>
    <row r="254" spans="1:31" ht="12.75">
      <c r="A254" s="29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2"/>
      <c r="O254" s="32"/>
      <c r="P254" s="44"/>
      <c r="Q254" s="44"/>
      <c r="R254" s="32"/>
      <c r="S254" s="32"/>
      <c r="T254" s="32"/>
      <c r="U254" s="32"/>
      <c r="V254" s="32"/>
      <c r="W254" s="91"/>
      <c r="X254" s="91"/>
      <c r="Y254" s="91"/>
      <c r="Z254" s="91"/>
      <c r="AA254" s="91"/>
      <c r="AB254" s="92"/>
      <c r="AC254" s="92"/>
      <c r="AD254" s="92"/>
      <c r="AE254" s="92"/>
    </row>
    <row r="255" spans="1:31" ht="12.75">
      <c r="A255" s="29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2"/>
      <c r="O255" s="32"/>
      <c r="P255" s="44"/>
      <c r="Q255" s="44"/>
      <c r="R255" s="32"/>
      <c r="S255" s="32"/>
      <c r="T255" s="32"/>
      <c r="U255" s="32"/>
      <c r="V255" s="32"/>
      <c r="W255" s="91"/>
      <c r="X255" s="91"/>
      <c r="Y255" s="91"/>
      <c r="Z255" s="91"/>
      <c r="AA255" s="91"/>
      <c r="AB255" s="92"/>
      <c r="AC255" s="92"/>
      <c r="AD255" s="92"/>
      <c r="AE255" s="92"/>
    </row>
    <row r="256" spans="1:31" ht="12.75">
      <c r="A256" s="29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2"/>
      <c r="O256" s="32"/>
      <c r="P256" s="44"/>
      <c r="Q256" s="44"/>
      <c r="R256" s="32"/>
      <c r="S256" s="32"/>
      <c r="T256" s="32"/>
      <c r="U256" s="32"/>
      <c r="V256" s="32"/>
      <c r="W256" s="91"/>
      <c r="X256" s="91"/>
      <c r="Y256" s="91"/>
      <c r="Z256" s="91"/>
      <c r="AA256" s="91"/>
      <c r="AB256" s="92"/>
      <c r="AC256" s="92"/>
      <c r="AD256" s="92"/>
      <c r="AE256" s="92"/>
    </row>
    <row r="257" spans="1:31" ht="12.75">
      <c r="A257" s="29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2"/>
      <c r="O257" s="32"/>
      <c r="P257" s="44"/>
      <c r="Q257" s="44"/>
      <c r="R257" s="32"/>
      <c r="S257" s="32"/>
      <c r="T257" s="32"/>
      <c r="U257" s="32"/>
      <c r="V257" s="32"/>
      <c r="W257" s="91"/>
      <c r="X257" s="91"/>
      <c r="Y257" s="91"/>
      <c r="Z257" s="91"/>
      <c r="AA257" s="91"/>
      <c r="AB257" s="92"/>
      <c r="AC257" s="92"/>
      <c r="AD257" s="92"/>
      <c r="AE257" s="92"/>
    </row>
    <row r="258" spans="1:31" ht="12.75">
      <c r="A258" s="29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2"/>
      <c r="O258" s="32"/>
      <c r="P258" s="44"/>
      <c r="Q258" s="44"/>
      <c r="R258" s="32"/>
      <c r="S258" s="32"/>
      <c r="T258" s="32"/>
      <c r="U258" s="32"/>
      <c r="V258" s="32"/>
      <c r="W258" s="91"/>
      <c r="X258" s="91"/>
      <c r="Y258" s="91"/>
      <c r="Z258" s="91"/>
      <c r="AA258" s="91"/>
      <c r="AB258" s="92"/>
      <c r="AC258" s="92"/>
      <c r="AD258" s="92"/>
      <c r="AE258" s="92"/>
    </row>
    <row r="259" spans="1:31" ht="12.75">
      <c r="A259" s="29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2"/>
      <c r="O259" s="32"/>
      <c r="P259" s="44"/>
      <c r="Q259" s="44"/>
      <c r="R259" s="32"/>
      <c r="S259" s="32"/>
      <c r="T259" s="32"/>
      <c r="U259" s="32"/>
      <c r="V259" s="32"/>
      <c r="W259" s="91"/>
      <c r="X259" s="91"/>
      <c r="Y259" s="91"/>
      <c r="Z259" s="91"/>
      <c r="AA259" s="91"/>
      <c r="AB259" s="92"/>
      <c r="AC259" s="92"/>
      <c r="AD259" s="92"/>
      <c r="AE259" s="92"/>
    </row>
    <row r="260" spans="1:31" ht="12.75">
      <c r="A260" s="29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2"/>
      <c r="O260" s="32"/>
      <c r="P260" s="44"/>
      <c r="Q260" s="44"/>
      <c r="R260" s="32"/>
      <c r="S260" s="32"/>
      <c r="T260" s="32"/>
      <c r="U260" s="32"/>
      <c r="V260" s="32"/>
      <c r="W260" s="91"/>
      <c r="X260" s="91"/>
      <c r="Y260" s="91"/>
      <c r="Z260" s="91"/>
      <c r="AA260" s="91"/>
      <c r="AB260" s="92"/>
      <c r="AC260" s="92"/>
      <c r="AD260" s="92"/>
      <c r="AE260" s="92"/>
    </row>
    <row r="261" spans="1:31" ht="12.75">
      <c r="A261" s="29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2"/>
      <c r="O261" s="32"/>
      <c r="P261" s="44"/>
      <c r="Q261" s="44"/>
      <c r="R261" s="32"/>
      <c r="S261" s="32"/>
      <c r="T261" s="32"/>
      <c r="U261" s="32"/>
      <c r="V261" s="32"/>
      <c r="W261" s="91"/>
      <c r="X261" s="91"/>
      <c r="Y261" s="91"/>
      <c r="Z261" s="91"/>
      <c r="AA261" s="91"/>
      <c r="AB261" s="92"/>
      <c r="AC261" s="92"/>
      <c r="AD261" s="92"/>
      <c r="AE261" s="92"/>
    </row>
    <row r="262" spans="1:31" ht="12.75">
      <c r="A262" s="29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2"/>
      <c r="O262" s="32"/>
      <c r="P262" s="44"/>
      <c r="Q262" s="44"/>
      <c r="R262" s="32"/>
      <c r="S262" s="32"/>
      <c r="T262" s="32"/>
      <c r="U262" s="32"/>
      <c r="V262" s="32"/>
      <c r="W262" s="91"/>
      <c r="X262" s="91"/>
      <c r="Y262" s="91"/>
      <c r="Z262" s="91"/>
      <c r="AA262" s="91"/>
      <c r="AB262" s="92"/>
      <c r="AC262" s="92"/>
      <c r="AD262" s="92"/>
      <c r="AE262" s="92"/>
    </row>
    <row r="263" spans="1:31" ht="12.75">
      <c r="A263" s="29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2"/>
      <c r="O263" s="32"/>
      <c r="P263" s="44"/>
      <c r="Q263" s="44"/>
      <c r="R263" s="32"/>
      <c r="S263" s="32"/>
      <c r="T263" s="32"/>
      <c r="U263" s="32"/>
      <c r="V263" s="32"/>
      <c r="W263" s="91"/>
      <c r="X263" s="91"/>
      <c r="Y263" s="91"/>
      <c r="Z263" s="91"/>
      <c r="AA263" s="91"/>
      <c r="AB263" s="92"/>
      <c r="AC263" s="92"/>
      <c r="AD263" s="92"/>
      <c r="AE263" s="92"/>
    </row>
    <row r="264" spans="1:31" ht="12.75">
      <c r="A264" s="29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2"/>
      <c r="O264" s="32"/>
      <c r="P264" s="44"/>
      <c r="Q264" s="44"/>
      <c r="R264" s="32"/>
      <c r="S264" s="32"/>
      <c r="T264" s="32"/>
      <c r="U264" s="32"/>
      <c r="V264" s="32"/>
      <c r="W264" s="91"/>
      <c r="X264" s="91"/>
      <c r="Y264" s="91"/>
      <c r="Z264" s="91"/>
      <c r="AA264" s="91"/>
      <c r="AB264" s="92"/>
      <c r="AC264" s="92"/>
      <c r="AD264" s="92"/>
      <c r="AE264" s="92"/>
    </row>
    <row r="265" spans="1:31" ht="12.75">
      <c r="A265" s="29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2"/>
      <c r="O265" s="32"/>
      <c r="P265" s="44"/>
      <c r="Q265" s="44"/>
      <c r="R265" s="32"/>
      <c r="S265" s="32"/>
      <c r="T265" s="32"/>
      <c r="U265" s="32"/>
      <c r="V265" s="32"/>
      <c r="W265" s="91"/>
      <c r="X265" s="91"/>
      <c r="Y265" s="91"/>
      <c r="Z265" s="91"/>
      <c r="AA265" s="91"/>
      <c r="AB265" s="92"/>
      <c r="AC265" s="92"/>
      <c r="AD265" s="92"/>
      <c r="AE265" s="92"/>
    </row>
    <row r="266" spans="1:31" ht="12.75">
      <c r="A266" s="29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2"/>
      <c r="O266" s="32"/>
      <c r="P266" s="44"/>
      <c r="Q266" s="44"/>
      <c r="R266" s="32"/>
      <c r="S266" s="32"/>
      <c r="T266" s="32"/>
      <c r="U266" s="32"/>
      <c r="V266" s="32"/>
      <c r="W266" s="91"/>
      <c r="X266" s="91"/>
      <c r="Y266" s="91"/>
      <c r="Z266" s="91"/>
      <c r="AA266" s="91"/>
      <c r="AB266" s="92"/>
      <c r="AC266" s="92"/>
      <c r="AD266" s="92"/>
      <c r="AE266" s="92"/>
    </row>
    <row r="267" spans="1:31" ht="12.75">
      <c r="A267" s="29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2"/>
      <c r="O267" s="32"/>
      <c r="P267" s="44"/>
      <c r="Q267" s="44"/>
      <c r="R267" s="32"/>
      <c r="S267" s="32"/>
      <c r="T267" s="32"/>
      <c r="U267" s="32"/>
      <c r="V267" s="32"/>
      <c r="W267" s="91"/>
      <c r="X267" s="91"/>
      <c r="Y267" s="91"/>
      <c r="Z267" s="91"/>
      <c r="AA267" s="91"/>
      <c r="AB267" s="92"/>
      <c r="AC267" s="92"/>
      <c r="AD267" s="92"/>
      <c r="AE267" s="92"/>
    </row>
    <row r="268" spans="1:31" ht="12.75">
      <c r="A268" s="29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2"/>
      <c r="O268" s="32"/>
      <c r="P268" s="44"/>
      <c r="Q268" s="44"/>
      <c r="R268" s="32"/>
      <c r="S268" s="32"/>
      <c r="T268" s="32"/>
      <c r="U268" s="32"/>
      <c r="V268" s="32"/>
      <c r="W268" s="91"/>
      <c r="X268" s="91"/>
      <c r="Y268" s="91"/>
      <c r="Z268" s="91"/>
      <c r="AA268" s="91"/>
      <c r="AB268" s="92"/>
      <c r="AC268" s="92"/>
      <c r="AD268" s="92"/>
      <c r="AE268" s="92"/>
    </row>
    <row r="269" spans="1:31" ht="12.75">
      <c r="A269" s="29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2"/>
      <c r="O269" s="32"/>
      <c r="P269" s="44"/>
      <c r="Q269" s="44"/>
      <c r="R269" s="32"/>
      <c r="S269" s="32"/>
      <c r="T269" s="32"/>
      <c r="U269" s="32"/>
      <c r="V269" s="32"/>
      <c r="W269" s="91"/>
      <c r="X269" s="91"/>
      <c r="Y269" s="91"/>
      <c r="Z269" s="91"/>
      <c r="AA269" s="91"/>
      <c r="AB269" s="92"/>
      <c r="AC269" s="92"/>
      <c r="AD269" s="92"/>
      <c r="AE269" s="92"/>
    </row>
    <row r="270" spans="1:31" ht="12.75">
      <c r="A270" s="29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2"/>
      <c r="O270" s="32"/>
      <c r="P270" s="44"/>
      <c r="Q270" s="44"/>
      <c r="R270" s="32"/>
      <c r="S270" s="32"/>
      <c r="T270" s="32"/>
      <c r="U270" s="32"/>
      <c r="V270" s="32"/>
      <c r="W270" s="91"/>
      <c r="X270" s="91"/>
      <c r="Y270" s="91"/>
      <c r="Z270" s="91"/>
      <c r="AA270" s="91"/>
      <c r="AB270" s="92"/>
      <c r="AC270" s="92"/>
      <c r="AD270" s="92"/>
      <c r="AE270" s="92"/>
    </row>
    <row r="271" spans="1:31" ht="12.75">
      <c r="A271" s="29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2"/>
      <c r="O271" s="32"/>
      <c r="P271" s="44"/>
      <c r="Q271" s="44"/>
      <c r="R271" s="32"/>
      <c r="S271" s="32"/>
      <c r="T271" s="32"/>
      <c r="U271" s="32"/>
      <c r="V271" s="32"/>
      <c r="W271" s="91"/>
      <c r="X271" s="91"/>
      <c r="Y271" s="91"/>
      <c r="Z271" s="91"/>
      <c r="AA271" s="91"/>
      <c r="AB271" s="92"/>
      <c r="AC271" s="92"/>
      <c r="AD271" s="92"/>
      <c r="AE271" s="92"/>
    </row>
    <row r="272" spans="1:31" ht="12.75">
      <c r="A272" s="29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2"/>
      <c r="O272" s="32"/>
      <c r="P272" s="44"/>
      <c r="Q272" s="44"/>
      <c r="R272" s="32"/>
      <c r="S272" s="32"/>
      <c r="T272" s="32"/>
      <c r="U272" s="32"/>
      <c r="V272" s="32"/>
      <c r="W272" s="91"/>
      <c r="X272" s="91"/>
      <c r="Y272" s="91"/>
      <c r="Z272" s="91"/>
      <c r="AA272" s="91"/>
      <c r="AB272" s="92"/>
      <c r="AC272" s="92"/>
      <c r="AD272" s="92"/>
      <c r="AE272" s="92"/>
    </row>
    <row r="273" spans="1:31" ht="12.75">
      <c r="A273" s="29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2"/>
      <c r="O273" s="32"/>
      <c r="P273" s="44"/>
      <c r="Q273" s="44"/>
      <c r="R273" s="32"/>
      <c r="S273" s="32"/>
      <c r="T273" s="32"/>
      <c r="U273" s="32"/>
      <c r="V273" s="32"/>
      <c r="W273" s="91"/>
      <c r="X273" s="91"/>
      <c r="Y273" s="91"/>
      <c r="Z273" s="91"/>
      <c r="AA273" s="91"/>
      <c r="AB273" s="92"/>
      <c r="AC273" s="92"/>
      <c r="AD273" s="92"/>
      <c r="AE273" s="92"/>
    </row>
    <row r="274" spans="1:31" ht="12.75">
      <c r="A274" s="29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2"/>
      <c r="O274" s="32"/>
      <c r="P274" s="44"/>
      <c r="Q274" s="44"/>
      <c r="R274" s="32"/>
      <c r="S274" s="32"/>
      <c r="T274" s="32"/>
      <c r="U274" s="32"/>
      <c r="V274" s="32"/>
      <c r="W274" s="91"/>
      <c r="X274" s="91"/>
      <c r="Y274" s="91"/>
      <c r="Z274" s="91"/>
      <c r="AA274" s="91"/>
      <c r="AB274" s="92"/>
      <c r="AC274" s="92"/>
      <c r="AD274" s="92"/>
      <c r="AE274" s="92"/>
    </row>
    <row r="275" spans="1:27" ht="12.75">
      <c r="A275" s="29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2"/>
      <c r="O275" s="32"/>
      <c r="P275" s="44"/>
      <c r="Q275" s="44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ht="12.75">
      <c r="A276" s="29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2"/>
      <c r="O276" s="32"/>
      <c r="P276" s="44"/>
      <c r="Q276" s="44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12.75">
      <c r="A277" s="29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2"/>
      <c r="O277" s="32"/>
      <c r="P277" s="44"/>
      <c r="Q277" s="44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12.75">
      <c r="A278" s="29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2"/>
      <c r="O278" s="32"/>
      <c r="P278" s="44"/>
      <c r="Q278" s="44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12.75">
      <c r="A279" s="29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2"/>
      <c r="O279" s="32"/>
      <c r="P279" s="44"/>
      <c r="Q279" s="44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12.75">
      <c r="A280" s="29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2"/>
      <c r="O280" s="32"/>
      <c r="P280" s="44"/>
      <c r="Q280" s="44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12.75">
      <c r="A281" s="29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2"/>
      <c r="O281" s="32"/>
      <c r="P281" s="44"/>
      <c r="Q281" s="44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12.75">
      <c r="A282" s="29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2"/>
      <c r="O282" s="32"/>
      <c r="P282" s="44"/>
      <c r="Q282" s="44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12.75">
      <c r="A283" s="29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2"/>
      <c r="O283" s="32"/>
      <c r="P283" s="44"/>
      <c r="Q283" s="44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12.75">
      <c r="A284" s="29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2"/>
      <c r="O284" s="32"/>
      <c r="P284" s="44"/>
      <c r="Q284" s="44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12.75">
      <c r="A285" s="29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2"/>
      <c r="O285" s="32"/>
      <c r="P285" s="44"/>
      <c r="Q285" s="44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</sheetData>
  <mergeCells count="41">
    <mergeCell ref="K10:K13"/>
    <mergeCell ref="L9:O9"/>
    <mergeCell ref="M10:M13"/>
    <mergeCell ref="N10:N13"/>
    <mergeCell ref="B238:V238"/>
    <mergeCell ref="B240:V240"/>
    <mergeCell ref="O242:T242"/>
    <mergeCell ref="R10:R13"/>
    <mergeCell ref="S10:S13"/>
    <mergeCell ref="T10:T13"/>
    <mergeCell ref="D10:E10"/>
    <mergeCell ref="U10:U13"/>
    <mergeCell ref="V10:V13"/>
    <mergeCell ref="J10:J13"/>
    <mergeCell ref="O244:T244"/>
    <mergeCell ref="C234:G234"/>
    <mergeCell ref="C235:G235"/>
    <mergeCell ref="B9:B13"/>
    <mergeCell ref="F9:K9"/>
    <mergeCell ref="F10:F13"/>
    <mergeCell ref="G10:G13"/>
    <mergeCell ref="C10:C13"/>
    <mergeCell ref="D11:D13"/>
    <mergeCell ref="C9:E9"/>
    <mergeCell ref="A9:A13"/>
    <mergeCell ref="A8:T8"/>
    <mergeCell ref="I10:I13"/>
    <mergeCell ref="O10:O13"/>
    <mergeCell ref="L10:L13"/>
    <mergeCell ref="H10:H13"/>
    <mergeCell ref="E11:E13"/>
    <mergeCell ref="P9:P13"/>
    <mergeCell ref="Q9:Q13"/>
    <mergeCell ref="R9:V9"/>
    <mergeCell ref="A3:T3"/>
    <mergeCell ref="A2:T2"/>
    <mergeCell ref="A1:T1"/>
    <mergeCell ref="A7:T7"/>
    <mergeCell ref="A5:T5"/>
    <mergeCell ref="A4:T4"/>
    <mergeCell ref="A6:T6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landscape" paperSize="9" scale="85" r:id="rId1"/>
  <rowBreaks count="3" manualBreakCount="3">
    <brk id="144" max="19" man="1"/>
    <brk id="170" max="19" man="1"/>
    <brk id="191" max="19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60" workbookViewId="0" topLeftCell="A1">
      <selection activeCell="A6" sqref="A6:L6"/>
    </sheetView>
  </sheetViews>
  <sheetFormatPr defaultColWidth="9.00390625" defaultRowHeight="12.75"/>
  <cols>
    <col min="1" max="1" width="4.125" style="1" customWidth="1"/>
    <col min="2" max="2" width="48.375" style="1" customWidth="1"/>
    <col min="3" max="3" width="7.625" style="2" customWidth="1"/>
    <col min="4" max="5" width="6.00390625" style="1" customWidth="1"/>
    <col min="6" max="6" width="6.75390625" style="1" customWidth="1"/>
    <col min="7" max="7" width="6.00390625" style="1" customWidth="1"/>
    <col min="8" max="9" width="3.875" style="1" customWidth="1"/>
    <col min="10" max="10" width="4.125" style="1" customWidth="1"/>
    <col min="11" max="11" width="5.25390625" style="1" customWidth="1"/>
    <col min="12" max="12" width="5.125" style="1" customWidth="1"/>
    <col min="13" max="13" width="4.875" style="1" customWidth="1"/>
    <col min="14" max="16384" width="9.125" style="203" customWidth="1"/>
  </cols>
  <sheetData>
    <row r="1" spans="1:13" ht="18.75">
      <c r="A1" s="460"/>
      <c r="B1" s="460"/>
      <c r="C1" s="460"/>
      <c r="D1" s="460"/>
      <c r="E1" s="460"/>
      <c r="F1" s="460"/>
      <c r="G1" s="461" t="s">
        <v>284</v>
      </c>
      <c r="H1" s="461"/>
      <c r="I1" s="461"/>
      <c r="J1" s="461"/>
      <c r="K1" s="461"/>
      <c r="L1" s="461"/>
      <c r="M1" s="462"/>
    </row>
    <row r="2" spans="1:13" ht="18.75">
      <c r="A2" s="463" t="s">
        <v>285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2"/>
    </row>
    <row r="3" spans="1:13" ht="18.75">
      <c r="A3" s="463" t="s">
        <v>450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2"/>
    </row>
    <row r="4" spans="1:13" ht="18.75">
      <c r="A4" s="463" t="s">
        <v>296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2"/>
    </row>
    <row r="5" spans="1:13" ht="18.75">
      <c r="A5" s="463" t="s">
        <v>295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2"/>
    </row>
    <row r="6" spans="1:13" ht="18.75">
      <c r="A6" s="463" t="s">
        <v>300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2"/>
    </row>
    <row r="7" spans="1:13" ht="19.5" thickBot="1">
      <c r="A7" s="465" t="s">
        <v>452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2"/>
    </row>
    <row r="8" spans="1:13" ht="135.75" thickBot="1">
      <c r="A8" s="466"/>
      <c r="B8" s="467" t="s">
        <v>286</v>
      </c>
      <c r="C8" s="468" t="s">
        <v>287</v>
      </c>
      <c r="D8" s="468" t="s">
        <v>288</v>
      </c>
      <c r="E8" s="468" t="s">
        <v>289</v>
      </c>
      <c r="F8" s="468" t="s">
        <v>290</v>
      </c>
      <c r="G8" s="468" t="s">
        <v>1</v>
      </c>
      <c r="H8" s="468" t="s">
        <v>2</v>
      </c>
      <c r="I8" s="469" t="s">
        <v>131</v>
      </c>
      <c r="J8" s="468" t="s">
        <v>291</v>
      </c>
      <c r="K8" s="468" t="s">
        <v>292</v>
      </c>
      <c r="L8" s="470" t="s">
        <v>293</v>
      </c>
      <c r="M8" s="470" t="s">
        <v>297</v>
      </c>
    </row>
    <row r="9" spans="1:13" ht="18.75">
      <c r="A9" s="471">
        <v>1</v>
      </c>
      <c r="B9" s="472" t="s">
        <v>17</v>
      </c>
      <c r="C9" s="473">
        <f>F9+E9+D9</f>
        <v>24</v>
      </c>
      <c r="D9" s="473">
        <v>12</v>
      </c>
      <c r="E9" s="473"/>
      <c r="F9" s="473">
        <v>12</v>
      </c>
      <c r="G9" s="473">
        <v>1</v>
      </c>
      <c r="H9" s="473"/>
      <c r="I9" s="473"/>
      <c r="J9" s="473">
        <v>1</v>
      </c>
      <c r="K9" s="474"/>
      <c r="L9" s="475"/>
      <c r="M9" s="476">
        <v>4</v>
      </c>
    </row>
    <row r="10" spans="1:13" ht="18.75">
      <c r="A10" s="477">
        <v>2</v>
      </c>
      <c r="B10" s="478" t="s">
        <v>43</v>
      </c>
      <c r="C10" s="479">
        <f aca="true" t="shared" si="0" ref="C10:C16">F10+E10+D10</f>
        <v>10</v>
      </c>
      <c r="D10" s="479">
        <v>4</v>
      </c>
      <c r="E10" s="479"/>
      <c r="F10" s="479">
        <v>6</v>
      </c>
      <c r="G10" s="479"/>
      <c r="H10" s="479">
        <v>1</v>
      </c>
      <c r="I10" s="479"/>
      <c r="J10" s="479"/>
      <c r="K10" s="480"/>
      <c r="L10" s="481"/>
      <c r="M10" s="482">
        <v>2</v>
      </c>
    </row>
    <row r="11" spans="1:13" ht="38.25">
      <c r="A11" s="477">
        <v>3</v>
      </c>
      <c r="B11" s="483" t="s">
        <v>453</v>
      </c>
      <c r="C11" s="479">
        <f t="shared" si="0"/>
        <v>10</v>
      </c>
      <c r="D11" s="479">
        <v>6</v>
      </c>
      <c r="E11" s="479"/>
      <c r="F11" s="479">
        <v>4</v>
      </c>
      <c r="G11" s="479"/>
      <c r="H11" s="479">
        <v>1</v>
      </c>
      <c r="I11" s="479"/>
      <c r="J11" s="479"/>
      <c r="K11" s="480"/>
      <c r="L11" s="481"/>
      <c r="M11" s="482">
        <v>2</v>
      </c>
    </row>
    <row r="12" spans="1:13" ht="19.5">
      <c r="A12" s="477">
        <v>4</v>
      </c>
      <c r="B12" s="483" t="s">
        <v>454</v>
      </c>
      <c r="C12" s="479">
        <f t="shared" si="0"/>
        <v>8</v>
      </c>
      <c r="D12" s="479">
        <v>4</v>
      </c>
      <c r="E12" s="479"/>
      <c r="F12" s="479">
        <v>4</v>
      </c>
      <c r="G12" s="479"/>
      <c r="H12" s="479">
        <v>1</v>
      </c>
      <c r="I12" s="479"/>
      <c r="J12" s="479"/>
      <c r="K12" s="480"/>
      <c r="L12" s="481"/>
      <c r="M12" s="482">
        <v>2</v>
      </c>
    </row>
    <row r="13" spans="1:13" ht="18.75">
      <c r="A13" s="477">
        <v>5</v>
      </c>
      <c r="B13" s="484" t="s">
        <v>259</v>
      </c>
      <c r="C13" s="479">
        <f t="shared" si="0"/>
        <v>16</v>
      </c>
      <c r="D13" s="485"/>
      <c r="E13" s="485">
        <v>16</v>
      </c>
      <c r="F13" s="485"/>
      <c r="G13" s="485"/>
      <c r="H13" s="485">
        <v>1</v>
      </c>
      <c r="I13" s="485"/>
      <c r="J13" s="485"/>
      <c r="K13" s="480"/>
      <c r="L13" s="481"/>
      <c r="M13" s="482">
        <v>4</v>
      </c>
    </row>
    <row r="14" spans="1:13" ht="18.75">
      <c r="A14" s="477">
        <v>6</v>
      </c>
      <c r="B14" s="486" t="s">
        <v>13</v>
      </c>
      <c r="C14" s="479">
        <f>F14+E14+D14</f>
        <v>20</v>
      </c>
      <c r="D14" s="480"/>
      <c r="E14" s="480">
        <v>20</v>
      </c>
      <c r="F14" s="480"/>
      <c r="G14" s="480"/>
      <c r="H14" s="480"/>
      <c r="I14" s="480">
        <v>1</v>
      </c>
      <c r="J14" s="480"/>
      <c r="K14" s="480"/>
      <c r="L14" s="481"/>
      <c r="M14" s="482">
        <v>3</v>
      </c>
    </row>
    <row r="15" spans="1:13" ht="17.25" customHeight="1">
      <c r="A15" s="477">
        <v>7</v>
      </c>
      <c r="B15" s="487" t="s">
        <v>455</v>
      </c>
      <c r="C15" s="479">
        <f>F15+E15+D15</f>
        <v>10</v>
      </c>
      <c r="D15" s="479">
        <v>4</v>
      </c>
      <c r="E15" s="479"/>
      <c r="F15" s="479">
        <v>6</v>
      </c>
      <c r="G15" s="479"/>
      <c r="H15" s="479">
        <v>1</v>
      </c>
      <c r="I15" s="479"/>
      <c r="J15" s="479"/>
      <c r="K15" s="479"/>
      <c r="L15" s="488"/>
      <c r="M15" s="482">
        <v>3</v>
      </c>
    </row>
    <row r="16" spans="1:13" ht="39" thickBot="1">
      <c r="A16" s="477">
        <v>8</v>
      </c>
      <c r="B16" s="483" t="s">
        <v>456</v>
      </c>
      <c r="C16" s="479">
        <f t="shared" si="0"/>
        <v>10</v>
      </c>
      <c r="D16" s="479">
        <v>4</v>
      </c>
      <c r="E16" s="479">
        <v>6</v>
      </c>
      <c r="F16" s="479"/>
      <c r="G16" s="479"/>
      <c r="H16" s="479">
        <v>1</v>
      </c>
      <c r="I16" s="479"/>
      <c r="J16" s="479"/>
      <c r="K16" s="480"/>
      <c r="L16" s="481"/>
      <c r="M16" s="482">
        <v>2</v>
      </c>
    </row>
    <row r="17" spans="1:13" ht="19.5" thickBot="1">
      <c r="A17" s="489"/>
      <c r="B17" s="490" t="s">
        <v>294</v>
      </c>
      <c r="C17" s="491">
        <f>SUM(C9:C16)</f>
        <v>108</v>
      </c>
      <c r="D17" s="491">
        <f aca="true" t="shared" si="1" ref="D17:M17">SUM(D9:D16)</f>
        <v>34</v>
      </c>
      <c r="E17" s="491">
        <f t="shared" si="1"/>
        <v>42</v>
      </c>
      <c r="F17" s="491">
        <f t="shared" si="1"/>
        <v>32</v>
      </c>
      <c r="G17" s="491">
        <f t="shared" si="1"/>
        <v>1</v>
      </c>
      <c r="H17" s="491">
        <f t="shared" si="1"/>
        <v>6</v>
      </c>
      <c r="I17" s="491">
        <f t="shared" si="1"/>
        <v>1</v>
      </c>
      <c r="J17" s="491">
        <f t="shared" si="1"/>
        <v>1</v>
      </c>
      <c r="K17" s="491">
        <f t="shared" si="1"/>
        <v>0</v>
      </c>
      <c r="L17" s="492">
        <f t="shared" si="1"/>
        <v>0</v>
      </c>
      <c r="M17" s="493">
        <f t="shared" si="1"/>
        <v>22</v>
      </c>
    </row>
    <row r="18" spans="1:13" ht="19.5" thickBot="1">
      <c r="A18" s="465" t="s">
        <v>451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2"/>
    </row>
    <row r="19" spans="1:13" ht="135.75" thickBot="1">
      <c r="A19" s="466"/>
      <c r="B19" s="467" t="s">
        <v>286</v>
      </c>
      <c r="C19" s="468" t="s">
        <v>287</v>
      </c>
      <c r="D19" s="468" t="s">
        <v>288</v>
      </c>
      <c r="E19" s="468" t="s">
        <v>289</v>
      </c>
      <c r="F19" s="468" t="s">
        <v>290</v>
      </c>
      <c r="G19" s="468" t="s">
        <v>1</v>
      </c>
      <c r="H19" s="468" t="s">
        <v>2</v>
      </c>
      <c r="I19" s="469" t="s">
        <v>131</v>
      </c>
      <c r="J19" s="468" t="s">
        <v>291</v>
      </c>
      <c r="K19" s="468" t="s">
        <v>292</v>
      </c>
      <c r="L19" s="470" t="s">
        <v>293</v>
      </c>
      <c r="M19" s="470" t="s">
        <v>297</v>
      </c>
    </row>
    <row r="20" spans="1:13" ht="18.75">
      <c r="A20" s="471">
        <v>1</v>
      </c>
      <c r="B20" s="472" t="s">
        <v>37</v>
      </c>
      <c r="C20" s="494">
        <f aca="true" t="shared" si="2" ref="C20:C26">F20+E20+D20</f>
        <v>22</v>
      </c>
      <c r="D20" s="494">
        <v>8</v>
      </c>
      <c r="E20" s="494">
        <v>6</v>
      </c>
      <c r="F20" s="494">
        <v>8</v>
      </c>
      <c r="G20" s="494">
        <v>1</v>
      </c>
      <c r="H20" s="494"/>
      <c r="I20" s="494"/>
      <c r="J20" s="494">
        <v>1</v>
      </c>
      <c r="K20" s="495"/>
      <c r="L20" s="496"/>
      <c r="M20" s="476">
        <v>5</v>
      </c>
    </row>
    <row r="21" spans="1:13" ht="18.75">
      <c r="A21" s="477">
        <v>2</v>
      </c>
      <c r="B21" s="478" t="s">
        <v>25</v>
      </c>
      <c r="C21" s="497">
        <f t="shared" si="2"/>
        <v>8</v>
      </c>
      <c r="D21" s="498">
        <v>4</v>
      </c>
      <c r="E21" s="498"/>
      <c r="F21" s="498">
        <v>4</v>
      </c>
      <c r="G21" s="498"/>
      <c r="H21" s="498">
        <v>1</v>
      </c>
      <c r="I21" s="498"/>
      <c r="J21" s="498"/>
      <c r="K21" s="499"/>
      <c r="L21" s="500"/>
      <c r="M21" s="482">
        <v>2</v>
      </c>
    </row>
    <row r="22" spans="1:13" ht="18.75">
      <c r="A22" s="477">
        <v>3</v>
      </c>
      <c r="B22" s="501" t="s">
        <v>64</v>
      </c>
      <c r="C22" s="497">
        <f t="shared" si="2"/>
        <v>14</v>
      </c>
      <c r="D22" s="497">
        <v>4</v>
      </c>
      <c r="E22" s="497">
        <v>10</v>
      </c>
      <c r="F22" s="497"/>
      <c r="G22" s="497"/>
      <c r="H22" s="497"/>
      <c r="I22" s="497">
        <v>1</v>
      </c>
      <c r="J22" s="497">
        <v>1</v>
      </c>
      <c r="K22" s="499"/>
      <c r="L22" s="500"/>
      <c r="M22" s="482">
        <v>3</v>
      </c>
    </row>
    <row r="23" spans="1:13" ht="16.5" customHeight="1">
      <c r="A23" s="477">
        <v>4</v>
      </c>
      <c r="B23" s="502" t="s">
        <v>40</v>
      </c>
      <c r="C23" s="497">
        <f t="shared" si="2"/>
        <v>16</v>
      </c>
      <c r="D23" s="497">
        <v>6</v>
      </c>
      <c r="E23" s="497"/>
      <c r="F23" s="497">
        <v>10</v>
      </c>
      <c r="G23" s="497"/>
      <c r="H23" s="497">
        <v>1</v>
      </c>
      <c r="I23" s="497"/>
      <c r="J23" s="497"/>
      <c r="K23" s="499"/>
      <c r="L23" s="500"/>
      <c r="M23" s="482">
        <v>3</v>
      </c>
    </row>
    <row r="24" spans="1:13" ht="20.25" customHeight="1">
      <c r="A24" s="477">
        <v>5</v>
      </c>
      <c r="B24" s="503" t="s">
        <v>52</v>
      </c>
      <c r="C24" s="497">
        <f t="shared" si="2"/>
        <v>12</v>
      </c>
      <c r="D24" s="497">
        <v>6</v>
      </c>
      <c r="E24" s="497"/>
      <c r="F24" s="497">
        <v>6</v>
      </c>
      <c r="G24" s="497"/>
      <c r="H24" s="497">
        <v>1</v>
      </c>
      <c r="I24" s="497"/>
      <c r="J24" s="497"/>
      <c r="K24" s="499"/>
      <c r="L24" s="500"/>
      <c r="M24" s="482">
        <v>3</v>
      </c>
    </row>
    <row r="25" spans="1:13" ht="18.75" customHeight="1">
      <c r="A25" s="504">
        <v>6</v>
      </c>
      <c r="B25" s="505" t="s">
        <v>261</v>
      </c>
      <c r="C25" s="497">
        <f t="shared" si="2"/>
        <v>14</v>
      </c>
      <c r="D25" s="506">
        <v>8</v>
      </c>
      <c r="E25" s="506">
        <v>6</v>
      </c>
      <c r="F25" s="506"/>
      <c r="G25" s="506"/>
      <c r="H25" s="506">
        <v>1</v>
      </c>
      <c r="I25" s="506"/>
      <c r="J25" s="506">
        <v>1</v>
      </c>
      <c r="K25" s="507"/>
      <c r="L25" s="508"/>
      <c r="M25" s="482">
        <v>3</v>
      </c>
    </row>
    <row r="26" spans="1:13" ht="19.5" thickBot="1">
      <c r="A26" s="504">
        <v>7</v>
      </c>
      <c r="B26" s="509" t="s">
        <v>41</v>
      </c>
      <c r="C26" s="506">
        <f t="shared" si="2"/>
        <v>14</v>
      </c>
      <c r="D26" s="510">
        <v>4</v>
      </c>
      <c r="E26" s="510">
        <v>10</v>
      </c>
      <c r="F26" s="510"/>
      <c r="G26" s="510">
        <v>1</v>
      </c>
      <c r="H26" s="510"/>
      <c r="I26" s="510"/>
      <c r="J26" s="510">
        <v>1</v>
      </c>
      <c r="K26" s="507"/>
      <c r="L26" s="508"/>
      <c r="M26" s="482">
        <v>3</v>
      </c>
    </row>
    <row r="27" spans="1:13" ht="19.5" thickBot="1">
      <c r="A27" s="489"/>
      <c r="B27" s="490" t="s">
        <v>294</v>
      </c>
      <c r="C27" s="491">
        <f>SUM(C20:C26)</f>
        <v>100</v>
      </c>
      <c r="D27" s="491">
        <f aca="true" t="shared" si="3" ref="D27:M27">SUM(D20:D26)</f>
        <v>40</v>
      </c>
      <c r="E27" s="491">
        <f t="shared" si="3"/>
        <v>32</v>
      </c>
      <c r="F27" s="491">
        <f t="shared" si="3"/>
        <v>28</v>
      </c>
      <c r="G27" s="491">
        <f t="shared" si="3"/>
        <v>2</v>
      </c>
      <c r="H27" s="491">
        <f t="shared" si="3"/>
        <v>4</v>
      </c>
      <c r="I27" s="491">
        <f t="shared" si="3"/>
        <v>1</v>
      </c>
      <c r="J27" s="491">
        <f t="shared" si="3"/>
        <v>4</v>
      </c>
      <c r="K27" s="491">
        <f t="shared" si="3"/>
        <v>0</v>
      </c>
      <c r="L27" s="492">
        <f t="shared" si="3"/>
        <v>0</v>
      </c>
      <c r="M27" s="493">
        <f t="shared" si="3"/>
        <v>22</v>
      </c>
    </row>
    <row r="28" spans="1:13" ht="15.75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2" ht="15.75">
      <c r="A29" s="20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</row>
    <row r="30" spans="1:12" ht="12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ht="12.7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6" spans="7:13" ht="12.75">
      <c r="G36" s="203"/>
      <c r="H36" s="203"/>
      <c r="I36" s="203"/>
      <c r="J36" s="203"/>
      <c r="K36" s="203"/>
      <c r="L36" s="203"/>
      <c r="M36" s="203"/>
    </row>
  </sheetData>
  <mergeCells count="8">
    <mergeCell ref="A5:L5"/>
    <mergeCell ref="A7:L7"/>
    <mergeCell ref="A18:L18"/>
    <mergeCell ref="A6:L6"/>
    <mergeCell ref="G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5"/>
  <sheetViews>
    <sheetView workbookViewId="0" topLeftCell="A10">
      <selection activeCell="AF19" sqref="AA19:AF19"/>
    </sheetView>
  </sheetViews>
  <sheetFormatPr defaultColWidth="2.625" defaultRowHeight="12.75"/>
  <cols>
    <col min="1" max="1" width="2.375" style="0" customWidth="1"/>
    <col min="2" max="2" width="4.00390625" style="0" customWidth="1"/>
    <col min="3" max="3" width="3.375" style="0" customWidth="1"/>
    <col min="4" max="4" width="4.125" style="0" customWidth="1"/>
    <col min="5" max="5" width="3.625" style="0" customWidth="1"/>
    <col min="6" max="6" width="3.125" style="0" customWidth="1"/>
    <col min="7" max="8" width="3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3.125" style="0" customWidth="1"/>
    <col min="13" max="15" width="2.875" style="0" customWidth="1"/>
    <col min="16" max="16" width="3.625" style="0" customWidth="1"/>
    <col min="17" max="17" width="3.125" style="0" customWidth="1"/>
    <col min="18" max="18" width="2.75390625" style="0" customWidth="1"/>
    <col min="19" max="19" width="3.00390625" style="0" customWidth="1"/>
    <col min="20" max="20" width="2.625" style="0" customWidth="1"/>
    <col min="21" max="22" width="2.75390625" style="0" customWidth="1"/>
    <col min="23" max="23" width="3.625" style="0" customWidth="1"/>
    <col min="24" max="24" width="3.00390625" style="0" customWidth="1"/>
    <col min="25" max="26" width="3.125" style="0" customWidth="1"/>
    <col min="27" max="27" width="2.375" style="0" customWidth="1"/>
    <col min="28" max="28" width="3.00390625" style="0" customWidth="1"/>
    <col min="29" max="29" width="4.25390625" style="0" customWidth="1"/>
    <col min="30" max="30" width="2.375" style="0" customWidth="1"/>
    <col min="31" max="31" width="2.75390625" style="0" customWidth="1"/>
    <col min="32" max="36" width="2.375" style="0" customWidth="1"/>
    <col min="37" max="37" width="2.875" style="0" customWidth="1"/>
    <col min="38" max="38" width="3.125" style="0" customWidth="1"/>
    <col min="39" max="39" width="3.00390625" style="0" customWidth="1"/>
    <col min="40" max="42" width="2.375" style="0" customWidth="1"/>
    <col min="43" max="44" width="3.00390625" style="0" customWidth="1"/>
    <col min="45" max="45" width="3.25390625" style="0" customWidth="1"/>
    <col min="46" max="46" width="2.375" style="0" customWidth="1"/>
    <col min="47" max="47" width="3.125" style="0" customWidth="1"/>
    <col min="48" max="50" width="2.375" style="0" customWidth="1"/>
    <col min="51" max="51" width="3.125" style="0" customWidth="1"/>
    <col min="52" max="53" width="2.375" style="0" customWidth="1"/>
    <col min="63" max="63" width="4.125" style="0" bestFit="1" customWidth="1"/>
  </cols>
  <sheetData>
    <row r="1" spans="2:55" ht="31.5" customHeight="1">
      <c r="B1" s="422" t="s">
        <v>138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3" t="s">
        <v>299</v>
      </c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4" t="s">
        <v>139</v>
      </c>
      <c r="AW1" s="424"/>
      <c r="AX1" s="424"/>
      <c r="AY1" s="424"/>
      <c r="AZ1" s="424"/>
      <c r="BA1" s="424"/>
      <c r="BB1" s="105"/>
      <c r="BC1" s="105"/>
    </row>
    <row r="2" spans="2:53" ht="32.25" customHeight="1">
      <c r="B2" s="425" t="s">
        <v>140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6" t="s">
        <v>141</v>
      </c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7" t="s">
        <v>142</v>
      </c>
      <c r="AW2" s="427"/>
      <c r="AX2" s="427"/>
      <c r="AY2" s="427"/>
      <c r="AZ2" s="427"/>
      <c r="BA2" s="427"/>
    </row>
    <row r="3" spans="2:17" ht="12.75">
      <c r="B3" s="417" t="s">
        <v>143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106"/>
      <c r="O3" s="106"/>
      <c r="P3" s="106"/>
      <c r="Q3" s="106"/>
    </row>
    <row r="4" spans="2:53" ht="27.75" customHeight="1">
      <c r="B4" s="107"/>
      <c r="C4" s="107"/>
      <c r="D4" s="107"/>
      <c r="E4" s="418"/>
      <c r="F4" s="418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V4" s="420" t="s">
        <v>144</v>
      </c>
      <c r="AW4" s="420"/>
      <c r="AX4" s="420"/>
      <c r="AY4" s="420"/>
      <c r="AZ4" s="420"/>
      <c r="BA4" s="420"/>
    </row>
    <row r="5" spans="2:53" ht="12.75">
      <c r="B5" s="107"/>
      <c r="C5" s="107"/>
      <c r="D5" s="107"/>
      <c r="E5" s="108"/>
      <c r="F5" s="108"/>
      <c r="G5" s="107"/>
      <c r="H5" s="107"/>
      <c r="I5" s="107"/>
      <c r="J5" s="107"/>
      <c r="K5" s="107"/>
      <c r="L5" s="107"/>
      <c r="M5" s="107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7"/>
      <c r="AV5" s="107"/>
      <c r="AW5" s="107"/>
      <c r="AX5" s="107"/>
      <c r="AY5" s="107"/>
      <c r="AZ5" s="107"/>
      <c r="BA5" s="107"/>
    </row>
    <row r="6" spans="1:53" ht="23.25">
      <c r="A6" s="421" t="s">
        <v>145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</row>
    <row r="7" spans="1:53" ht="15.75">
      <c r="A7" s="414" t="s">
        <v>210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4"/>
      <c r="BA7" s="414"/>
    </row>
    <row r="8" spans="1:53" ht="15.75">
      <c r="A8" s="414" t="s">
        <v>211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</row>
    <row r="9" spans="1:53" ht="15.75">
      <c r="A9" s="414" t="s">
        <v>300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</row>
    <row r="10" spans="1:53" ht="15.75">
      <c r="A10" s="415" t="s">
        <v>4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</row>
    <row r="11" spans="1:53" ht="24.75" customHeight="1">
      <c r="A11" s="416" t="s">
        <v>146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</row>
    <row r="12" spans="1:53" ht="24.75" customHeight="1">
      <c r="A12" s="411" t="s">
        <v>147</v>
      </c>
      <c r="B12" s="402" t="s">
        <v>148</v>
      </c>
      <c r="C12" s="402"/>
      <c r="D12" s="402"/>
      <c r="E12" s="402"/>
      <c r="F12" s="403" t="s">
        <v>149</v>
      </c>
      <c r="G12" s="402" t="s">
        <v>150</v>
      </c>
      <c r="H12" s="402"/>
      <c r="I12" s="402"/>
      <c r="J12" s="403" t="s">
        <v>151</v>
      </c>
      <c r="K12" s="399" t="s">
        <v>152</v>
      </c>
      <c r="L12" s="400"/>
      <c r="M12" s="400"/>
      <c r="N12" s="401"/>
      <c r="O12" s="403" t="s">
        <v>153</v>
      </c>
      <c r="P12" s="402" t="s">
        <v>154</v>
      </c>
      <c r="Q12" s="402"/>
      <c r="R12" s="402"/>
      <c r="S12" s="403" t="s">
        <v>155</v>
      </c>
      <c r="T12" s="399" t="s">
        <v>156</v>
      </c>
      <c r="U12" s="400"/>
      <c r="V12" s="400"/>
      <c r="W12" s="401"/>
      <c r="X12" s="405" t="s">
        <v>157</v>
      </c>
      <c r="Y12" s="406"/>
      <c r="Z12" s="406"/>
      <c r="AA12" s="407"/>
      <c r="AB12" s="403" t="s">
        <v>158</v>
      </c>
      <c r="AC12" s="402" t="s">
        <v>159</v>
      </c>
      <c r="AD12" s="402"/>
      <c r="AE12" s="402"/>
      <c r="AF12" s="403" t="s">
        <v>155</v>
      </c>
      <c r="AG12" s="402" t="s">
        <v>160</v>
      </c>
      <c r="AH12" s="402"/>
      <c r="AI12" s="402"/>
      <c r="AJ12" s="403" t="s">
        <v>161</v>
      </c>
      <c r="AK12" s="402" t="s">
        <v>162</v>
      </c>
      <c r="AL12" s="402"/>
      <c r="AM12" s="402"/>
      <c r="AN12" s="402"/>
      <c r="AO12" s="403" t="s">
        <v>163</v>
      </c>
      <c r="AP12" s="402" t="s">
        <v>164</v>
      </c>
      <c r="AQ12" s="402"/>
      <c r="AR12" s="402"/>
      <c r="AS12" s="403" t="s">
        <v>165</v>
      </c>
      <c r="AT12" s="399" t="s">
        <v>166</v>
      </c>
      <c r="AU12" s="400"/>
      <c r="AV12" s="400"/>
      <c r="AW12" s="401"/>
      <c r="AX12" s="402" t="s">
        <v>167</v>
      </c>
      <c r="AY12" s="402"/>
      <c r="AZ12" s="402"/>
      <c r="BA12" s="402"/>
    </row>
    <row r="13" spans="1:53" ht="38.25" customHeight="1">
      <c r="A13" s="412"/>
      <c r="B13" s="109" t="s">
        <v>168</v>
      </c>
      <c r="C13" s="109" t="s">
        <v>169</v>
      </c>
      <c r="D13" s="109" t="s">
        <v>170</v>
      </c>
      <c r="E13" s="109" t="s">
        <v>171</v>
      </c>
      <c r="F13" s="404"/>
      <c r="G13" s="109" t="s">
        <v>172</v>
      </c>
      <c r="H13" s="109" t="s">
        <v>173</v>
      </c>
      <c r="I13" s="109" t="s">
        <v>174</v>
      </c>
      <c r="J13" s="404"/>
      <c r="K13" s="109" t="s">
        <v>175</v>
      </c>
      <c r="L13" s="109" t="s">
        <v>176</v>
      </c>
      <c r="M13" s="109" t="s">
        <v>177</v>
      </c>
      <c r="N13" s="109" t="s">
        <v>178</v>
      </c>
      <c r="O13" s="404"/>
      <c r="P13" s="109" t="s">
        <v>169</v>
      </c>
      <c r="Q13" s="109" t="s">
        <v>170</v>
      </c>
      <c r="R13" s="109" t="s">
        <v>171</v>
      </c>
      <c r="S13" s="404"/>
      <c r="T13" s="109" t="s">
        <v>179</v>
      </c>
      <c r="U13" s="109" t="s">
        <v>180</v>
      </c>
      <c r="V13" s="109" t="s">
        <v>181</v>
      </c>
      <c r="W13" s="110" t="s">
        <v>182</v>
      </c>
      <c r="X13" s="109" t="s">
        <v>183</v>
      </c>
      <c r="Y13" s="109" t="s">
        <v>184</v>
      </c>
      <c r="Z13" s="109" t="s">
        <v>185</v>
      </c>
      <c r="AA13" s="109" t="s">
        <v>186</v>
      </c>
      <c r="AB13" s="404"/>
      <c r="AC13" s="109" t="s">
        <v>169</v>
      </c>
      <c r="AD13" s="109" t="s">
        <v>170</v>
      </c>
      <c r="AE13" s="109" t="s">
        <v>171</v>
      </c>
      <c r="AF13" s="404"/>
      <c r="AG13" s="109" t="s">
        <v>179</v>
      </c>
      <c r="AH13" s="109" t="s">
        <v>180</v>
      </c>
      <c r="AI13" s="109" t="s">
        <v>181</v>
      </c>
      <c r="AJ13" s="404"/>
      <c r="AK13" s="109" t="s">
        <v>175</v>
      </c>
      <c r="AL13" s="109" t="s">
        <v>176</v>
      </c>
      <c r="AM13" s="109" t="s">
        <v>177</v>
      </c>
      <c r="AN13" s="109" t="s">
        <v>178</v>
      </c>
      <c r="AO13" s="404"/>
      <c r="AP13" s="109" t="s">
        <v>187</v>
      </c>
      <c r="AQ13" s="109" t="s">
        <v>188</v>
      </c>
      <c r="AR13" s="109" t="s">
        <v>189</v>
      </c>
      <c r="AS13" s="404"/>
      <c r="AT13" s="109" t="s">
        <v>179</v>
      </c>
      <c r="AU13" s="109" t="s">
        <v>180</v>
      </c>
      <c r="AV13" s="109" t="s">
        <v>181</v>
      </c>
      <c r="AW13" s="110" t="s">
        <v>182</v>
      </c>
      <c r="AX13" s="109" t="s">
        <v>183</v>
      </c>
      <c r="AY13" s="109" t="s">
        <v>184</v>
      </c>
      <c r="AZ13" s="109" t="s">
        <v>185</v>
      </c>
      <c r="BA13" s="109" t="s">
        <v>186</v>
      </c>
    </row>
    <row r="14" spans="1:53" ht="18.75" customHeight="1">
      <c r="A14" s="413"/>
      <c r="B14" s="111">
        <v>1</v>
      </c>
      <c r="C14" s="111">
        <v>2</v>
      </c>
      <c r="D14" s="111">
        <v>3</v>
      </c>
      <c r="E14" s="111">
        <v>4</v>
      </c>
      <c r="F14" s="111">
        <v>5</v>
      </c>
      <c r="G14" s="111">
        <v>6</v>
      </c>
      <c r="H14" s="111">
        <v>7</v>
      </c>
      <c r="I14" s="111">
        <v>8</v>
      </c>
      <c r="J14" s="111">
        <v>9</v>
      </c>
      <c r="K14" s="111">
        <v>10</v>
      </c>
      <c r="L14" s="111">
        <v>11</v>
      </c>
      <c r="M14" s="111">
        <v>12</v>
      </c>
      <c r="N14" s="111">
        <v>13</v>
      </c>
      <c r="O14" s="111">
        <v>14</v>
      </c>
      <c r="P14" s="111">
        <v>15</v>
      </c>
      <c r="Q14" s="111">
        <v>16</v>
      </c>
      <c r="R14" s="111">
        <v>17</v>
      </c>
      <c r="S14" s="111">
        <v>18</v>
      </c>
      <c r="T14" s="111">
        <v>19</v>
      </c>
      <c r="U14" s="111">
        <v>20</v>
      </c>
      <c r="V14" s="111">
        <v>21</v>
      </c>
      <c r="W14" s="111">
        <v>22</v>
      </c>
      <c r="X14" s="111">
        <v>23</v>
      </c>
      <c r="Y14" s="111">
        <v>24</v>
      </c>
      <c r="Z14" s="111">
        <v>25</v>
      </c>
      <c r="AA14" s="111">
        <v>26</v>
      </c>
      <c r="AB14" s="111">
        <v>27</v>
      </c>
      <c r="AC14" s="111">
        <v>28</v>
      </c>
      <c r="AD14" s="111">
        <v>29</v>
      </c>
      <c r="AE14" s="111">
        <v>30</v>
      </c>
      <c r="AF14" s="111">
        <v>31</v>
      </c>
      <c r="AG14" s="111">
        <v>32</v>
      </c>
      <c r="AH14" s="111">
        <v>33</v>
      </c>
      <c r="AI14" s="111">
        <v>34</v>
      </c>
      <c r="AJ14" s="111">
        <v>35</v>
      </c>
      <c r="AK14" s="111">
        <v>36</v>
      </c>
      <c r="AL14" s="111">
        <v>37</v>
      </c>
      <c r="AM14" s="111">
        <v>38</v>
      </c>
      <c r="AN14" s="111">
        <v>39</v>
      </c>
      <c r="AO14" s="111">
        <v>40</v>
      </c>
      <c r="AP14" s="111">
        <v>41</v>
      </c>
      <c r="AQ14" s="111">
        <v>42</v>
      </c>
      <c r="AR14" s="111">
        <v>43</v>
      </c>
      <c r="AS14" s="111">
        <v>44</v>
      </c>
      <c r="AT14" s="111">
        <v>45</v>
      </c>
      <c r="AU14" s="111">
        <v>46</v>
      </c>
      <c r="AV14" s="111">
        <v>47</v>
      </c>
      <c r="AW14" s="111">
        <v>48</v>
      </c>
      <c r="AX14" s="111">
        <v>49</v>
      </c>
      <c r="AY14" s="111">
        <v>50</v>
      </c>
      <c r="AZ14" s="111">
        <v>51</v>
      </c>
      <c r="BA14" s="111">
        <v>52</v>
      </c>
    </row>
    <row r="15" spans="1:53" s="107" customFormat="1" ht="12.75">
      <c r="A15" s="112">
        <v>1</v>
      </c>
      <c r="B15" s="113" t="s">
        <v>190</v>
      </c>
      <c r="C15" s="113" t="s">
        <v>190</v>
      </c>
      <c r="D15" s="113" t="s">
        <v>190</v>
      </c>
      <c r="E15" s="113" t="s">
        <v>190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 t="s">
        <v>192</v>
      </c>
      <c r="T15" s="113" t="s">
        <v>192</v>
      </c>
      <c r="U15" s="113" t="s">
        <v>191</v>
      </c>
      <c r="V15" s="113" t="s">
        <v>191</v>
      </c>
      <c r="W15" s="113" t="s">
        <v>191</v>
      </c>
      <c r="X15" s="113" t="s">
        <v>191</v>
      </c>
      <c r="Y15" s="113"/>
      <c r="Z15" s="113"/>
      <c r="AA15" s="113"/>
      <c r="AB15" s="113"/>
      <c r="AC15" s="115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 t="s">
        <v>191</v>
      </c>
      <c r="AQ15" s="113" t="s">
        <v>191</v>
      </c>
      <c r="AR15" s="113" t="s">
        <v>191</v>
      </c>
      <c r="AS15" s="113" t="s">
        <v>191</v>
      </c>
      <c r="AT15" s="113" t="s">
        <v>192</v>
      </c>
      <c r="AU15" s="113" t="s">
        <v>192</v>
      </c>
      <c r="AV15" s="113" t="s">
        <v>192</v>
      </c>
      <c r="AW15" s="113" t="s">
        <v>192</v>
      </c>
      <c r="AX15" s="113" t="s">
        <v>192</v>
      </c>
      <c r="AY15" s="113" t="s">
        <v>192</v>
      </c>
      <c r="AZ15" s="113" t="s">
        <v>192</v>
      </c>
      <c r="BA15" s="113" t="s">
        <v>192</v>
      </c>
    </row>
    <row r="16" spans="1:53" s="107" customFormat="1" ht="12.75">
      <c r="A16" s="112">
        <v>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 t="s">
        <v>191</v>
      </c>
      <c r="P16" s="113" t="s">
        <v>191</v>
      </c>
      <c r="Q16" s="113" t="s">
        <v>191</v>
      </c>
      <c r="R16" s="113" t="s">
        <v>191</v>
      </c>
      <c r="S16" s="113" t="s">
        <v>192</v>
      </c>
      <c r="T16" s="113" t="s">
        <v>192</v>
      </c>
      <c r="U16" s="113"/>
      <c r="V16" s="113"/>
      <c r="W16" s="113"/>
      <c r="X16" s="113"/>
      <c r="Y16" s="113"/>
      <c r="Z16" s="113"/>
      <c r="AA16" s="113"/>
      <c r="AB16" s="113"/>
      <c r="AC16" s="114"/>
      <c r="AD16" s="114"/>
      <c r="AE16" s="114"/>
      <c r="AF16" s="114"/>
      <c r="AG16" s="115"/>
      <c r="AH16" s="115"/>
      <c r="AI16" s="115"/>
      <c r="AJ16" s="115"/>
      <c r="AK16" s="115"/>
      <c r="AL16" s="113" t="s">
        <v>193</v>
      </c>
      <c r="AM16" s="113" t="s">
        <v>193</v>
      </c>
      <c r="AN16" s="113" t="s">
        <v>193</v>
      </c>
      <c r="AO16" s="113" t="s">
        <v>193</v>
      </c>
      <c r="AP16" s="113" t="s">
        <v>191</v>
      </c>
      <c r="AQ16" s="113" t="s">
        <v>191</v>
      </c>
      <c r="AR16" s="113" t="s">
        <v>191</v>
      </c>
      <c r="AS16" s="113" t="s">
        <v>191</v>
      </c>
      <c r="AT16" s="114" t="s">
        <v>192</v>
      </c>
      <c r="AU16" s="114" t="s">
        <v>192</v>
      </c>
      <c r="AV16" s="114" t="s">
        <v>192</v>
      </c>
      <c r="AW16" s="114" t="s">
        <v>192</v>
      </c>
      <c r="AX16" s="114" t="s">
        <v>192</v>
      </c>
      <c r="AY16" s="114" t="s">
        <v>192</v>
      </c>
      <c r="AZ16" s="114" t="s">
        <v>192</v>
      </c>
      <c r="BA16" s="114" t="s">
        <v>192</v>
      </c>
    </row>
    <row r="17" spans="1:53" ht="12.75">
      <c r="A17" s="112">
        <v>3</v>
      </c>
      <c r="B17" s="115"/>
      <c r="C17" s="113"/>
      <c r="D17" s="113"/>
      <c r="E17" s="113"/>
      <c r="F17" s="113"/>
      <c r="G17" s="113"/>
      <c r="H17" s="113"/>
      <c r="I17" s="115"/>
      <c r="J17" s="113"/>
      <c r="K17" s="113"/>
      <c r="L17" s="113"/>
      <c r="M17" s="113"/>
      <c r="N17" s="113"/>
      <c r="O17" s="113" t="s">
        <v>191</v>
      </c>
      <c r="P17" s="113" t="s">
        <v>191</v>
      </c>
      <c r="Q17" s="113" t="s">
        <v>191</v>
      </c>
      <c r="R17" s="113" t="s">
        <v>191</v>
      </c>
      <c r="S17" s="113" t="s">
        <v>192</v>
      </c>
      <c r="T17" s="113" t="s">
        <v>192</v>
      </c>
      <c r="U17" s="115"/>
      <c r="V17" s="115"/>
      <c r="W17" s="115"/>
      <c r="X17" s="113"/>
      <c r="Y17" s="113"/>
      <c r="Z17" s="113"/>
      <c r="AA17" s="113"/>
      <c r="AB17" s="115"/>
      <c r="AC17" s="115"/>
      <c r="AD17" s="115"/>
      <c r="AE17" s="113"/>
      <c r="AF17" s="113"/>
      <c r="AG17" s="113"/>
      <c r="AH17" s="113"/>
      <c r="AI17" s="113"/>
      <c r="AJ17" s="113" t="s">
        <v>213</v>
      </c>
      <c r="AK17" s="113" t="s">
        <v>213</v>
      </c>
      <c r="AL17" s="113" t="s">
        <v>213</v>
      </c>
      <c r="AM17" s="113" t="s">
        <v>213</v>
      </c>
      <c r="AN17" s="113" t="s">
        <v>213</v>
      </c>
      <c r="AO17" s="113" t="s">
        <v>213</v>
      </c>
      <c r="AP17" s="113" t="s">
        <v>191</v>
      </c>
      <c r="AQ17" s="113" t="s">
        <v>191</v>
      </c>
      <c r="AR17" s="113" t="s">
        <v>191</v>
      </c>
      <c r="AS17" s="113" t="s">
        <v>191</v>
      </c>
      <c r="AT17" s="114" t="s">
        <v>192</v>
      </c>
      <c r="AU17" s="114" t="s">
        <v>192</v>
      </c>
      <c r="AV17" s="114" t="s">
        <v>192</v>
      </c>
      <c r="AW17" s="114" t="s">
        <v>192</v>
      </c>
      <c r="AX17" s="114" t="s">
        <v>192</v>
      </c>
      <c r="AY17" s="114" t="s">
        <v>192</v>
      </c>
      <c r="AZ17" s="114" t="s">
        <v>192</v>
      </c>
      <c r="BA17" s="114" t="s">
        <v>192</v>
      </c>
    </row>
    <row r="18" spans="1:53" ht="12.75">
      <c r="A18" s="112">
        <v>4</v>
      </c>
      <c r="B18" s="115"/>
      <c r="C18" s="113"/>
      <c r="D18" s="113"/>
      <c r="E18" s="113"/>
      <c r="F18" s="113"/>
      <c r="G18" s="113"/>
      <c r="H18" s="113"/>
      <c r="I18" s="115"/>
      <c r="J18" s="113"/>
      <c r="K18" s="113"/>
      <c r="L18" s="113"/>
      <c r="M18" s="113"/>
      <c r="N18" s="113"/>
      <c r="O18" s="113" t="s">
        <v>191</v>
      </c>
      <c r="P18" s="113" t="s">
        <v>191</v>
      </c>
      <c r="Q18" s="113" t="s">
        <v>191</v>
      </c>
      <c r="R18" s="113" t="s">
        <v>191</v>
      </c>
      <c r="S18" s="113" t="s">
        <v>192</v>
      </c>
      <c r="T18" s="113" t="s">
        <v>192</v>
      </c>
      <c r="U18" s="115"/>
      <c r="V18" s="115"/>
      <c r="W18" s="115"/>
      <c r="X18" s="113"/>
      <c r="Y18" s="113"/>
      <c r="Z18" s="113"/>
      <c r="AA18" s="113"/>
      <c r="AB18" s="115"/>
      <c r="AC18" s="115"/>
      <c r="AD18" s="115"/>
      <c r="AE18" s="113"/>
      <c r="AF18" s="113"/>
      <c r="AG18" s="113"/>
      <c r="AH18" s="113"/>
      <c r="AI18" s="113"/>
      <c r="AJ18" s="113"/>
      <c r="AK18" s="113"/>
      <c r="AL18" s="114"/>
      <c r="AM18" s="113"/>
      <c r="AN18" s="113"/>
      <c r="AO18" s="113"/>
      <c r="AP18" s="113" t="s">
        <v>191</v>
      </c>
      <c r="AQ18" s="113" t="s">
        <v>191</v>
      </c>
      <c r="AR18" s="113" t="s">
        <v>191</v>
      </c>
      <c r="AS18" s="113" t="s">
        <v>191</v>
      </c>
      <c r="AT18" s="114" t="s">
        <v>192</v>
      </c>
      <c r="AU18" s="114" t="s">
        <v>192</v>
      </c>
      <c r="AV18" s="114" t="s">
        <v>192</v>
      </c>
      <c r="AW18" s="114" t="s">
        <v>192</v>
      </c>
      <c r="AX18" s="114" t="s">
        <v>192</v>
      </c>
      <c r="AY18" s="114" t="s">
        <v>192</v>
      </c>
      <c r="AZ18" s="114" t="s">
        <v>192</v>
      </c>
      <c r="BA18" s="114" t="s">
        <v>192</v>
      </c>
    </row>
    <row r="19" spans="1:53" ht="12.75">
      <c r="A19" s="112">
        <v>5</v>
      </c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3"/>
      <c r="P19" s="113"/>
      <c r="Q19" s="113"/>
      <c r="R19" s="113"/>
      <c r="S19" s="113" t="s">
        <v>192</v>
      </c>
      <c r="T19" s="113" t="s">
        <v>192</v>
      </c>
      <c r="U19" s="113"/>
      <c r="V19" s="113"/>
      <c r="W19" s="113" t="s">
        <v>191</v>
      </c>
      <c r="X19" s="113" t="s">
        <v>191</v>
      </c>
      <c r="Y19" s="113" t="s">
        <v>191</v>
      </c>
      <c r="Z19" s="113" t="s">
        <v>191</v>
      </c>
      <c r="AA19" s="113" t="s">
        <v>194</v>
      </c>
      <c r="AB19" s="113" t="s">
        <v>194</v>
      </c>
      <c r="AC19" s="113" t="s">
        <v>194</v>
      </c>
      <c r="AD19" s="113" t="s">
        <v>194</v>
      </c>
      <c r="AE19" s="113" t="s">
        <v>194</v>
      </c>
      <c r="AF19" s="113" t="s">
        <v>194</v>
      </c>
      <c r="AG19" s="113" t="s">
        <v>195</v>
      </c>
      <c r="AH19" s="113" t="s">
        <v>195</v>
      </c>
      <c r="AI19" s="113" t="s">
        <v>195</v>
      </c>
      <c r="AJ19" s="113" t="s">
        <v>195</v>
      </c>
      <c r="AK19" s="113" t="s">
        <v>195</v>
      </c>
      <c r="AL19" s="113" t="s">
        <v>195</v>
      </c>
      <c r="AM19" s="114" t="s">
        <v>196</v>
      </c>
      <c r="AN19" s="113" t="s">
        <v>196</v>
      </c>
      <c r="AO19" s="113" t="s">
        <v>196</v>
      </c>
      <c r="AP19" s="113" t="s">
        <v>196</v>
      </c>
      <c r="AQ19" s="113" t="s">
        <v>192</v>
      </c>
      <c r="AR19" s="113" t="s">
        <v>192</v>
      </c>
      <c r="AS19" s="113" t="s">
        <v>192</v>
      </c>
      <c r="AT19" s="113" t="s">
        <v>192</v>
      </c>
      <c r="AU19" s="113" t="s">
        <v>192</v>
      </c>
      <c r="AV19" s="113" t="s">
        <v>192</v>
      </c>
      <c r="AW19" s="113" t="s">
        <v>192</v>
      </c>
      <c r="AX19" s="113" t="s">
        <v>192</v>
      </c>
      <c r="AY19" s="113" t="s">
        <v>190</v>
      </c>
      <c r="AZ19" s="113" t="s">
        <v>190</v>
      </c>
      <c r="BA19" s="113" t="s">
        <v>190</v>
      </c>
    </row>
    <row r="20" spans="1:53" ht="12.75">
      <c r="A20" s="116"/>
      <c r="B20" s="117"/>
      <c r="C20" s="117"/>
      <c r="D20" s="117"/>
      <c r="E20" s="117"/>
      <c r="F20" s="117"/>
      <c r="G20" s="117"/>
      <c r="H20" s="117"/>
      <c r="I20" s="118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8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</row>
    <row r="21" spans="3:53" ht="12.75" customHeight="1">
      <c r="C21" s="119"/>
      <c r="D21" s="408" t="s">
        <v>197</v>
      </c>
      <c r="E21" s="409"/>
      <c r="F21" s="409"/>
      <c r="G21" s="409"/>
      <c r="H21" s="409"/>
      <c r="I21" s="409"/>
      <c r="J21" s="409"/>
      <c r="K21" s="409"/>
      <c r="L21" s="409"/>
      <c r="M21" s="409"/>
      <c r="N21" s="121"/>
      <c r="O21" s="121"/>
      <c r="P21" s="122"/>
      <c r="Q21" s="123"/>
      <c r="R21" s="123"/>
      <c r="T21" s="124" t="s">
        <v>192</v>
      </c>
      <c r="U21" s="408" t="s">
        <v>198</v>
      </c>
      <c r="V21" s="410"/>
      <c r="W21" s="410"/>
      <c r="X21" s="410"/>
      <c r="Y21" s="410"/>
      <c r="Z21" s="125"/>
      <c r="AA21" s="126"/>
      <c r="AB21" s="124" t="s">
        <v>193</v>
      </c>
      <c r="AC21" s="127" t="s">
        <v>216</v>
      </c>
      <c r="AD21" s="125"/>
      <c r="AE21" s="125"/>
      <c r="AF21" s="125"/>
      <c r="AG21" s="125"/>
      <c r="AH21" s="125"/>
      <c r="AI21" s="125"/>
      <c r="AJ21" s="125"/>
      <c r="AK21" s="89"/>
      <c r="AL21" s="89"/>
      <c r="AM21" s="89"/>
      <c r="AN21" s="89"/>
      <c r="AO21" s="89"/>
      <c r="AP21" s="32"/>
      <c r="AQ21" s="32"/>
      <c r="AR21" s="124" t="s">
        <v>191</v>
      </c>
      <c r="AS21" s="397" t="s">
        <v>199</v>
      </c>
      <c r="AT21" s="397"/>
      <c r="AU21" s="397"/>
      <c r="AV21" s="397"/>
      <c r="AW21" s="397"/>
      <c r="AX21" s="397"/>
      <c r="AY21" s="397"/>
      <c r="AZ21" s="397"/>
      <c r="BA21" s="397"/>
    </row>
    <row r="23" spans="2:55" ht="12.75" customHeight="1">
      <c r="B23" s="124" t="s">
        <v>213</v>
      </c>
      <c r="C23" s="120"/>
      <c r="D23" s="397" t="s">
        <v>212</v>
      </c>
      <c r="E23" s="397"/>
      <c r="F23" s="397"/>
      <c r="G23" s="397"/>
      <c r="H23" s="397"/>
      <c r="I23" s="397"/>
      <c r="J23" s="397"/>
      <c r="K23" s="128" t="s">
        <v>194</v>
      </c>
      <c r="L23" s="122"/>
      <c r="M23" s="398" t="s">
        <v>215</v>
      </c>
      <c r="N23" s="398"/>
      <c r="O23" s="398"/>
      <c r="P23" s="398"/>
      <c r="Q23" s="398"/>
      <c r="R23" s="398"/>
      <c r="S23" s="398"/>
      <c r="T23" s="398"/>
      <c r="U23" s="398"/>
      <c r="V23" s="129"/>
      <c r="W23" s="128" t="s">
        <v>195</v>
      </c>
      <c r="X23" s="129"/>
      <c r="Y23" s="398" t="s">
        <v>214</v>
      </c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129"/>
      <c r="AL23" s="119" t="s">
        <v>196</v>
      </c>
      <c r="AM23" s="106" t="s">
        <v>200</v>
      </c>
      <c r="AN23" s="129"/>
      <c r="AO23" s="129"/>
      <c r="AP23" s="129"/>
      <c r="AQ23" s="129"/>
      <c r="AR23" s="117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</row>
    <row r="24" spans="3:54" ht="12.75">
      <c r="C24" s="121"/>
      <c r="D24" s="397"/>
      <c r="E24" s="397"/>
      <c r="F24" s="397"/>
      <c r="G24" s="397"/>
      <c r="H24" s="397"/>
      <c r="I24" s="397"/>
      <c r="J24" s="397"/>
      <c r="K24" s="122"/>
      <c r="L24" s="122"/>
      <c r="M24" s="398"/>
      <c r="N24" s="398"/>
      <c r="O24" s="398"/>
      <c r="P24" s="398"/>
      <c r="Q24" s="398"/>
      <c r="R24" s="398"/>
      <c r="S24" s="398"/>
      <c r="T24" s="398"/>
      <c r="U24" s="398"/>
      <c r="V24" s="129"/>
      <c r="W24" s="129"/>
      <c r="X24" s="129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129"/>
      <c r="AL24" s="129"/>
      <c r="AM24" s="129"/>
      <c r="AN24" s="129"/>
      <c r="AO24" s="129"/>
      <c r="AP24" s="129"/>
      <c r="AQ24" s="129"/>
      <c r="AS24" s="121"/>
      <c r="BB24" s="106"/>
    </row>
    <row r="25" spans="3:54" ht="12.75">
      <c r="C25" s="121"/>
      <c r="D25" s="397"/>
      <c r="E25" s="397"/>
      <c r="F25" s="397"/>
      <c r="G25" s="397"/>
      <c r="H25" s="397"/>
      <c r="I25" s="397"/>
      <c r="J25" s="397"/>
      <c r="K25" s="122"/>
      <c r="L25" s="122"/>
      <c r="M25" s="125"/>
      <c r="N25" s="130"/>
      <c r="O25" s="130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E25" s="131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S25" s="121"/>
      <c r="BB25" s="106"/>
    </row>
    <row r="26" spans="3:54" ht="12.75">
      <c r="C26" s="121"/>
      <c r="D26" s="121"/>
      <c r="E26" s="121"/>
      <c r="F26" s="121"/>
      <c r="G26" s="121"/>
      <c r="H26" s="121"/>
      <c r="I26" s="121"/>
      <c r="J26" s="121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S26" s="121"/>
      <c r="BB26" s="106"/>
    </row>
    <row r="27" spans="30:31" ht="12.75">
      <c r="AD27" s="117"/>
      <c r="AE27" s="117"/>
    </row>
    <row r="28" spans="1:53" ht="18">
      <c r="A28" s="389" t="s">
        <v>201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</row>
    <row r="29" spans="1:53" ht="23.25" customHeight="1">
      <c r="A29" s="390" t="s">
        <v>147</v>
      </c>
      <c r="B29" s="390"/>
      <c r="C29" s="390"/>
      <c r="D29" s="390" t="s">
        <v>202</v>
      </c>
      <c r="E29" s="390"/>
      <c r="F29" s="390"/>
      <c r="G29" s="390"/>
      <c r="H29" s="390"/>
      <c r="I29" s="390"/>
      <c r="J29" s="390"/>
      <c r="K29" s="390"/>
      <c r="L29" s="390"/>
      <c r="M29" s="391" t="s">
        <v>203</v>
      </c>
      <c r="N29" s="392"/>
      <c r="O29" s="392"/>
      <c r="P29" s="392"/>
      <c r="Q29" s="392"/>
      <c r="R29" s="393"/>
      <c r="S29" s="391" t="s">
        <v>204</v>
      </c>
      <c r="T29" s="392"/>
      <c r="U29" s="392"/>
      <c r="V29" s="392"/>
      <c r="W29" s="392"/>
      <c r="X29" s="393"/>
      <c r="Y29" s="394" t="s">
        <v>205</v>
      </c>
      <c r="Z29" s="395"/>
      <c r="AA29" s="395"/>
      <c r="AB29" s="395"/>
      <c r="AC29" s="396"/>
      <c r="AD29" s="395" t="s">
        <v>206</v>
      </c>
      <c r="AE29" s="395"/>
      <c r="AF29" s="395"/>
      <c r="AG29" s="395"/>
      <c r="AH29" s="395"/>
      <c r="AI29" s="396"/>
      <c r="AJ29" s="391" t="s">
        <v>207</v>
      </c>
      <c r="AK29" s="392"/>
      <c r="AL29" s="392"/>
      <c r="AM29" s="392"/>
      <c r="AN29" s="392"/>
      <c r="AO29" s="392"/>
      <c r="AP29" s="393"/>
      <c r="AQ29" s="392" t="s">
        <v>198</v>
      </c>
      <c r="AR29" s="392"/>
      <c r="AS29" s="392"/>
      <c r="AT29" s="392"/>
      <c r="AU29" s="393"/>
      <c r="AV29" s="390" t="s">
        <v>208</v>
      </c>
      <c r="AW29" s="390"/>
      <c r="AX29" s="390"/>
      <c r="AY29" s="390"/>
      <c r="AZ29" s="390"/>
      <c r="BA29" s="390"/>
    </row>
    <row r="30" spans="1:53" ht="13.5" customHeight="1">
      <c r="A30" s="380">
        <v>1</v>
      </c>
      <c r="B30" s="380"/>
      <c r="C30" s="380"/>
      <c r="D30" s="379">
        <v>30</v>
      </c>
      <c r="E30" s="379"/>
      <c r="F30" s="379"/>
      <c r="G30" s="379"/>
      <c r="H30" s="379"/>
      <c r="I30" s="379"/>
      <c r="J30" s="379"/>
      <c r="K30" s="379"/>
      <c r="L30" s="379"/>
      <c r="M30" s="379">
        <v>8</v>
      </c>
      <c r="N30" s="379"/>
      <c r="O30" s="379"/>
      <c r="P30" s="379"/>
      <c r="Q30" s="379"/>
      <c r="R30" s="379"/>
      <c r="S30" s="381"/>
      <c r="T30" s="382"/>
      <c r="U30" s="382"/>
      <c r="V30" s="382"/>
      <c r="W30" s="382"/>
      <c r="X30" s="383"/>
      <c r="Y30" s="381"/>
      <c r="Z30" s="382"/>
      <c r="AA30" s="382"/>
      <c r="AB30" s="382"/>
      <c r="AC30" s="383"/>
      <c r="AD30" s="382"/>
      <c r="AE30" s="382"/>
      <c r="AF30" s="382"/>
      <c r="AG30" s="382"/>
      <c r="AH30" s="382"/>
      <c r="AI30" s="383"/>
      <c r="AJ30" s="381"/>
      <c r="AK30" s="382"/>
      <c r="AL30" s="382"/>
      <c r="AM30" s="382"/>
      <c r="AN30" s="382"/>
      <c r="AO30" s="382"/>
      <c r="AP30" s="383"/>
      <c r="AQ30" s="382">
        <v>10</v>
      </c>
      <c r="AR30" s="382"/>
      <c r="AS30" s="382"/>
      <c r="AT30" s="382"/>
      <c r="AU30" s="383"/>
      <c r="AV30" s="379">
        <f>SUM(D30:AU30)</f>
        <v>48</v>
      </c>
      <c r="AW30" s="379"/>
      <c r="AX30" s="379"/>
      <c r="AY30" s="379"/>
      <c r="AZ30" s="379"/>
      <c r="BA30" s="379"/>
    </row>
    <row r="31" spans="1:53" ht="12.75">
      <c r="A31" s="380">
        <v>2</v>
      </c>
      <c r="B31" s="380"/>
      <c r="C31" s="380"/>
      <c r="D31" s="379">
        <v>30</v>
      </c>
      <c r="E31" s="379"/>
      <c r="F31" s="379"/>
      <c r="G31" s="379"/>
      <c r="H31" s="379"/>
      <c r="I31" s="379"/>
      <c r="J31" s="379"/>
      <c r="K31" s="379"/>
      <c r="L31" s="379"/>
      <c r="M31" s="379">
        <v>8</v>
      </c>
      <c r="N31" s="379"/>
      <c r="O31" s="379"/>
      <c r="P31" s="379"/>
      <c r="Q31" s="379"/>
      <c r="R31" s="379"/>
      <c r="S31" s="381">
        <v>4</v>
      </c>
      <c r="T31" s="382"/>
      <c r="U31" s="382"/>
      <c r="V31" s="382"/>
      <c r="W31" s="382"/>
      <c r="X31" s="383"/>
      <c r="Y31" s="381"/>
      <c r="Z31" s="382"/>
      <c r="AA31" s="382"/>
      <c r="AB31" s="382"/>
      <c r="AC31" s="383"/>
      <c r="AD31" s="382"/>
      <c r="AE31" s="382"/>
      <c r="AF31" s="382"/>
      <c r="AG31" s="382"/>
      <c r="AH31" s="382"/>
      <c r="AI31" s="383"/>
      <c r="AJ31" s="381"/>
      <c r="AK31" s="382"/>
      <c r="AL31" s="382"/>
      <c r="AM31" s="382"/>
      <c r="AN31" s="382"/>
      <c r="AO31" s="382"/>
      <c r="AP31" s="383"/>
      <c r="AQ31" s="382">
        <v>10</v>
      </c>
      <c r="AR31" s="382"/>
      <c r="AS31" s="382"/>
      <c r="AT31" s="382"/>
      <c r="AU31" s="383"/>
      <c r="AV31" s="379">
        <f>SUM(D31:AU31)</f>
        <v>52</v>
      </c>
      <c r="AW31" s="379"/>
      <c r="AX31" s="379"/>
      <c r="AY31" s="379"/>
      <c r="AZ31" s="379"/>
      <c r="BA31" s="379"/>
    </row>
    <row r="32" spans="1:53" ht="12.75">
      <c r="A32" s="384">
        <v>3</v>
      </c>
      <c r="B32" s="385"/>
      <c r="C32" s="386"/>
      <c r="D32" s="381">
        <v>28</v>
      </c>
      <c r="E32" s="382"/>
      <c r="F32" s="382"/>
      <c r="G32" s="382"/>
      <c r="H32" s="382"/>
      <c r="I32" s="382"/>
      <c r="J32" s="382"/>
      <c r="K32" s="382"/>
      <c r="L32" s="383"/>
      <c r="M32" s="381">
        <v>8</v>
      </c>
      <c r="N32" s="382"/>
      <c r="O32" s="382"/>
      <c r="P32" s="382"/>
      <c r="Q32" s="382"/>
      <c r="R32" s="383"/>
      <c r="S32" s="381">
        <v>6</v>
      </c>
      <c r="T32" s="387"/>
      <c r="U32" s="387"/>
      <c r="V32" s="387"/>
      <c r="W32" s="387"/>
      <c r="X32" s="388"/>
      <c r="Y32" s="381"/>
      <c r="Z32" s="382"/>
      <c r="AA32" s="382"/>
      <c r="AB32" s="382"/>
      <c r="AC32" s="383"/>
      <c r="AD32" s="382"/>
      <c r="AE32" s="382"/>
      <c r="AF32" s="382"/>
      <c r="AG32" s="382"/>
      <c r="AH32" s="382"/>
      <c r="AI32" s="383"/>
      <c r="AJ32" s="381"/>
      <c r="AK32" s="382"/>
      <c r="AL32" s="382"/>
      <c r="AM32" s="382"/>
      <c r="AN32" s="382"/>
      <c r="AO32" s="382"/>
      <c r="AP32" s="383"/>
      <c r="AQ32" s="382">
        <v>10</v>
      </c>
      <c r="AR32" s="382"/>
      <c r="AS32" s="382"/>
      <c r="AT32" s="382"/>
      <c r="AU32" s="383"/>
      <c r="AV32" s="379">
        <f>SUM(D32:AU32)</f>
        <v>52</v>
      </c>
      <c r="AW32" s="379"/>
      <c r="AX32" s="379"/>
      <c r="AY32" s="379"/>
      <c r="AZ32" s="379"/>
      <c r="BA32" s="379"/>
    </row>
    <row r="33" spans="1:53" ht="12.75">
      <c r="A33" s="384">
        <v>4</v>
      </c>
      <c r="B33" s="385"/>
      <c r="C33" s="386"/>
      <c r="D33" s="381">
        <v>34</v>
      </c>
      <c r="E33" s="382"/>
      <c r="F33" s="382"/>
      <c r="G33" s="382"/>
      <c r="H33" s="382"/>
      <c r="I33" s="382"/>
      <c r="J33" s="382"/>
      <c r="K33" s="382"/>
      <c r="L33" s="383"/>
      <c r="M33" s="381">
        <v>8</v>
      </c>
      <c r="N33" s="382"/>
      <c r="O33" s="382"/>
      <c r="P33" s="382"/>
      <c r="Q33" s="382"/>
      <c r="R33" s="383"/>
      <c r="S33" s="381"/>
      <c r="T33" s="387"/>
      <c r="U33" s="387"/>
      <c r="V33" s="387"/>
      <c r="W33" s="387"/>
      <c r="X33" s="388"/>
      <c r="Y33" s="381"/>
      <c r="Z33" s="382"/>
      <c r="AA33" s="382"/>
      <c r="AB33" s="382"/>
      <c r="AC33" s="383"/>
      <c r="AD33" s="382"/>
      <c r="AE33" s="382"/>
      <c r="AF33" s="382"/>
      <c r="AG33" s="382"/>
      <c r="AH33" s="382"/>
      <c r="AI33" s="383"/>
      <c r="AJ33" s="381"/>
      <c r="AK33" s="382"/>
      <c r="AL33" s="382"/>
      <c r="AM33" s="382"/>
      <c r="AN33" s="382"/>
      <c r="AO33" s="382"/>
      <c r="AP33" s="383"/>
      <c r="AQ33" s="381">
        <v>10</v>
      </c>
      <c r="AR33" s="382"/>
      <c r="AS33" s="382"/>
      <c r="AT33" s="382"/>
      <c r="AU33" s="383"/>
      <c r="AV33" s="379">
        <f>SUM(D33:AU33)</f>
        <v>52</v>
      </c>
      <c r="AW33" s="379"/>
      <c r="AX33" s="379"/>
      <c r="AY33" s="379"/>
      <c r="AZ33" s="379"/>
      <c r="BA33" s="379"/>
    </row>
    <row r="34" spans="1:53" ht="12.75">
      <c r="A34" s="384">
        <v>5</v>
      </c>
      <c r="B34" s="385"/>
      <c r="C34" s="386"/>
      <c r="D34" s="381">
        <v>19</v>
      </c>
      <c r="E34" s="382"/>
      <c r="F34" s="382"/>
      <c r="G34" s="382"/>
      <c r="H34" s="382"/>
      <c r="I34" s="382"/>
      <c r="J34" s="382"/>
      <c r="K34" s="382"/>
      <c r="L34" s="383"/>
      <c r="M34" s="381">
        <v>4</v>
      </c>
      <c r="N34" s="382"/>
      <c r="O34" s="382"/>
      <c r="P34" s="382"/>
      <c r="Q34" s="382"/>
      <c r="R34" s="383"/>
      <c r="S34" s="381"/>
      <c r="T34" s="382"/>
      <c r="U34" s="382"/>
      <c r="V34" s="382"/>
      <c r="W34" s="382"/>
      <c r="X34" s="383"/>
      <c r="Y34" s="381">
        <v>6</v>
      </c>
      <c r="Z34" s="382"/>
      <c r="AA34" s="382"/>
      <c r="AB34" s="382"/>
      <c r="AC34" s="383"/>
      <c r="AD34" s="381">
        <v>6</v>
      </c>
      <c r="AE34" s="382"/>
      <c r="AF34" s="382"/>
      <c r="AG34" s="382"/>
      <c r="AH34" s="382"/>
      <c r="AI34" s="383"/>
      <c r="AJ34" s="381">
        <v>4</v>
      </c>
      <c r="AK34" s="382"/>
      <c r="AL34" s="382"/>
      <c r="AM34" s="382"/>
      <c r="AN34" s="382"/>
      <c r="AO34" s="382"/>
      <c r="AP34" s="383"/>
      <c r="AQ34" s="381">
        <v>10</v>
      </c>
      <c r="AR34" s="382"/>
      <c r="AS34" s="382"/>
      <c r="AT34" s="382"/>
      <c r="AU34" s="383"/>
      <c r="AV34" s="379">
        <f>SUM(D34:AU34)</f>
        <v>49</v>
      </c>
      <c r="AW34" s="379"/>
      <c r="AX34" s="379"/>
      <c r="AY34" s="379"/>
      <c r="AZ34" s="379"/>
      <c r="BA34" s="379"/>
    </row>
    <row r="35" spans="1:53" ht="12.75">
      <c r="A35" s="380" t="s">
        <v>209</v>
      </c>
      <c r="B35" s="380"/>
      <c r="C35" s="380"/>
      <c r="D35" s="379">
        <f>SUM(D30:L34)</f>
        <v>141</v>
      </c>
      <c r="E35" s="379"/>
      <c r="F35" s="379"/>
      <c r="G35" s="379"/>
      <c r="H35" s="379"/>
      <c r="I35" s="379"/>
      <c r="J35" s="379"/>
      <c r="K35" s="379"/>
      <c r="L35" s="379"/>
      <c r="M35" s="379">
        <f>SUM(M30:R34)</f>
        <v>36</v>
      </c>
      <c r="N35" s="379"/>
      <c r="O35" s="379"/>
      <c r="P35" s="379"/>
      <c r="Q35" s="379"/>
      <c r="R35" s="379"/>
      <c r="S35" s="381">
        <f>SUM(S30:X34)</f>
        <v>10</v>
      </c>
      <c r="T35" s="382"/>
      <c r="U35" s="382"/>
      <c r="V35" s="382"/>
      <c r="W35" s="382"/>
      <c r="X35" s="383"/>
      <c r="Y35" s="381">
        <f>SUM(Y30:AC34)</f>
        <v>6</v>
      </c>
      <c r="Z35" s="382"/>
      <c r="AA35" s="382"/>
      <c r="AB35" s="382"/>
      <c r="AC35" s="383"/>
      <c r="AD35" s="382">
        <f>SUM(AD30:AI34)</f>
        <v>6</v>
      </c>
      <c r="AE35" s="382"/>
      <c r="AF35" s="382"/>
      <c r="AG35" s="382"/>
      <c r="AH35" s="382"/>
      <c r="AI35" s="383"/>
      <c r="AJ35" s="381">
        <f>SUM(AJ30:AP34)</f>
        <v>4</v>
      </c>
      <c r="AK35" s="382"/>
      <c r="AL35" s="382"/>
      <c r="AM35" s="382"/>
      <c r="AN35" s="382"/>
      <c r="AO35" s="382"/>
      <c r="AP35" s="383"/>
      <c r="AQ35" s="382">
        <f>SUM(AQ30:AU34)</f>
        <v>50</v>
      </c>
      <c r="AR35" s="382"/>
      <c r="AS35" s="382"/>
      <c r="AT35" s="382"/>
      <c r="AU35" s="383"/>
      <c r="AV35" s="379">
        <f>SUM(AV30:BA34)</f>
        <v>253</v>
      </c>
      <c r="AW35" s="379"/>
      <c r="AX35" s="379"/>
      <c r="AY35" s="379"/>
      <c r="AZ35" s="379"/>
      <c r="BA35" s="379"/>
    </row>
  </sheetData>
  <mergeCells count="107">
    <mergeCell ref="B1:M1"/>
    <mergeCell ref="N1:AU1"/>
    <mergeCell ref="AV1:BA1"/>
    <mergeCell ref="B2:M2"/>
    <mergeCell ref="N2:AU2"/>
    <mergeCell ref="AV2:BA2"/>
    <mergeCell ref="B3:M3"/>
    <mergeCell ref="E4:AT4"/>
    <mergeCell ref="AV4:BA4"/>
    <mergeCell ref="A6:BA6"/>
    <mergeCell ref="A7:BA7"/>
    <mergeCell ref="A8:BA8"/>
    <mergeCell ref="A10:BA10"/>
    <mergeCell ref="A11:BA11"/>
    <mergeCell ref="A9:BA9"/>
    <mergeCell ref="A12:A14"/>
    <mergeCell ref="B12:E12"/>
    <mergeCell ref="F12:F13"/>
    <mergeCell ref="G12:I12"/>
    <mergeCell ref="J12:J13"/>
    <mergeCell ref="K12:N12"/>
    <mergeCell ref="O12:O13"/>
    <mergeCell ref="P12:R12"/>
    <mergeCell ref="AX12:BA12"/>
    <mergeCell ref="D21:M21"/>
    <mergeCell ref="U21:Y21"/>
    <mergeCell ref="AS21:BA21"/>
    <mergeCell ref="AK12:AN12"/>
    <mergeCell ref="AO12:AO13"/>
    <mergeCell ref="AP12:AR12"/>
    <mergeCell ref="AS12:AS13"/>
    <mergeCell ref="AC12:AE12"/>
    <mergeCell ref="AF12:AF13"/>
    <mergeCell ref="D23:J25"/>
    <mergeCell ref="M23:U24"/>
    <mergeCell ref="Y23:AJ24"/>
    <mergeCell ref="AT12:AW12"/>
    <mergeCell ref="AG12:AI12"/>
    <mergeCell ref="AJ12:AJ13"/>
    <mergeCell ref="S12:S13"/>
    <mergeCell ref="T12:W12"/>
    <mergeCell ref="X12:AA12"/>
    <mergeCell ref="AB12:AB13"/>
    <mergeCell ref="A28:BA28"/>
    <mergeCell ref="A29:C29"/>
    <mergeCell ref="D29:L29"/>
    <mergeCell ref="M29:R29"/>
    <mergeCell ref="S29:X29"/>
    <mergeCell ref="Y29:AC29"/>
    <mergeCell ref="AD29:AI29"/>
    <mergeCell ref="AJ29:AP29"/>
    <mergeCell ref="AQ29:AU29"/>
    <mergeCell ref="AV29:BA29"/>
    <mergeCell ref="A30:C30"/>
    <mergeCell ref="D30:L30"/>
    <mergeCell ref="M30:R30"/>
    <mergeCell ref="S30:X30"/>
    <mergeCell ref="Y30:AC30"/>
    <mergeCell ref="AD30:AI30"/>
    <mergeCell ref="AJ30:AP30"/>
    <mergeCell ref="AQ30:AU30"/>
    <mergeCell ref="AV30:BA30"/>
    <mergeCell ref="A31:C31"/>
    <mergeCell ref="D31:L31"/>
    <mergeCell ref="M31:R31"/>
    <mergeCell ref="S31:X31"/>
    <mergeCell ref="Y31:AC31"/>
    <mergeCell ref="AD31:AI31"/>
    <mergeCell ref="AJ31:AP31"/>
    <mergeCell ref="AQ31:AU31"/>
    <mergeCell ref="AV31:BA31"/>
    <mergeCell ref="A32:C32"/>
    <mergeCell ref="D32:L32"/>
    <mergeCell ref="M32:R32"/>
    <mergeCell ref="S32:X32"/>
    <mergeCell ref="Y32:AC32"/>
    <mergeCell ref="AD32:AI32"/>
    <mergeCell ref="AJ32:AP32"/>
    <mergeCell ref="AQ32:AU32"/>
    <mergeCell ref="AV32:BA32"/>
    <mergeCell ref="A33:C33"/>
    <mergeCell ref="D33:L33"/>
    <mergeCell ref="M33:R33"/>
    <mergeCell ref="S33:X33"/>
    <mergeCell ref="Y33:AC33"/>
    <mergeCell ref="AD33:AI33"/>
    <mergeCell ref="AJ33:AP33"/>
    <mergeCell ref="AQ33:AU33"/>
    <mergeCell ref="AV33:BA33"/>
    <mergeCell ref="A34:C34"/>
    <mergeCell ref="D34:L34"/>
    <mergeCell ref="M34:R34"/>
    <mergeCell ref="S34:X34"/>
    <mergeCell ref="Y34:AC34"/>
    <mergeCell ref="AD34:AI34"/>
    <mergeCell ref="AJ34:AP34"/>
    <mergeCell ref="AQ34:AU34"/>
    <mergeCell ref="AV34:BA34"/>
    <mergeCell ref="A35:C35"/>
    <mergeCell ref="D35:L35"/>
    <mergeCell ref="M35:R35"/>
    <mergeCell ref="S35:X35"/>
    <mergeCell ref="Y35:AC35"/>
    <mergeCell ref="AD35:AI35"/>
    <mergeCell ref="AJ35:AP35"/>
    <mergeCell ref="AQ35:AU35"/>
    <mergeCell ref="AV35:BA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view="pageBreakPreview" zoomScale="60" workbookViewId="0" topLeftCell="A1">
      <selection activeCell="AY18" sqref="AY18:AZ18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54" t="s">
        <v>333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</row>
    <row r="2" spans="1:53" ht="15" customHeight="1">
      <c r="A2" s="431" t="s">
        <v>334</v>
      </c>
      <c r="B2" s="431" t="s">
        <v>148</v>
      </c>
      <c r="C2" s="431"/>
      <c r="D2" s="431"/>
      <c r="E2" s="431"/>
      <c r="F2" s="458" t="s">
        <v>335</v>
      </c>
      <c r="G2" s="431" t="s">
        <v>150</v>
      </c>
      <c r="H2" s="431"/>
      <c r="I2" s="431"/>
      <c r="J2" s="458" t="s">
        <v>336</v>
      </c>
      <c r="K2" s="431" t="s">
        <v>152</v>
      </c>
      <c r="L2" s="431"/>
      <c r="M2" s="431"/>
      <c r="N2" s="431"/>
      <c r="O2" s="431" t="s">
        <v>154</v>
      </c>
      <c r="P2" s="431"/>
      <c r="Q2" s="431"/>
      <c r="R2" s="431"/>
      <c r="S2" s="458" t="s">
        <v>337</v>
      </c>
      <c r="T2" s="431" t="s">
        <v>156</v>
      </c>
      <c r="U2" s="431"/>
      <c r="V2" s="431"/>
      <c r="W2" s="458" t="s">
        <v>338</v>
      </c>
      <c r="X2" s="431" t="s">
        <v>157</v>
      </c>
      <c r="Y2" s="431"/>
      <c r="Z2" s="431"/>
      <c r="AA2" s="458" t="s">
        <v>339</v>
      </c>
      <c r="AB2" s="431" t="s">
        <v>159</v>
      </c>
      <c r="AC2" s="431"/>
      <c r="AD2" s="431"/>
      <c r="AE2" s="431"/>
      <c r="AF2" s="458" t="s">
        <v>340</v>
      </c>
      <c r="AG2" s="431" t="s">
        <v>160</v>
      </c>
      <c r="AH2" s="431"/>
      <c r="AI2" s="431"/>
      <c r="AJ2" s="458" t="s">
        <v>341</v>
      </c>
      <c r="AK2" s="431" t="s">
        <v>162</v>
      </c>
      <c r="AL2" s="431"/>
      <c r="AM2" s="431"/>
      <c r="AN2" s="431"/>
      <c r="AO2" s="431" t="s">
        <v>164</v>
      </c>
      <c r="AP2" s="431"/>
      <c r="AQ2" s="431"/>
      <c r="AR2" s="431"/>
      <c r="AS2" s="458" t="s">
        <v>335</v>
      </c>
      <c r="AT2" s="431" t="s">
        <v>166</v>
      </c>
      <c r="AU2" s="431"/>
      <c r="AV2" s="431"/>
      <c r="AW2" s="458" t="s">
        <v>342</v>
      </c>
      <c r="AX2" s="431" t="s">
        <v>167</v>
      </c>
      <c r="AY2" s="431"/>
      <c r="AZ2" s="431"/>
      <c r="BA2" s="431"/>
    </row>
    <row r="3" spans="1:53" ht="30.75" customHeight="1">
      <c r="A3" s="431"/>
      <c r="B3" s="245" t="s">
        <v>343</v>
      </c>
      <c r="C3" s="245" t="s">
        <v>344</v>
      </c>
      <c r="D3" s="245" t="s">
        <v>345</v>
      </c>
      <c r="E3" s="245" t="s">
        <v>346</v>
      </c>
      <c r="F3" s="459"/>
      <c r="G3" s="245" t="s">
        <v>347</v>
      </c>
      <c r="H3" s="245" t="s">
        <v>348</v>
      </c>
      <c r="I3" s="245" t="s">
        <v>349</v>
      </c>
      <c r="J3" s="459"/>
      <c r="K3" s="245" t="s">
        <v>350</v>
      </c>
      <c r="L3" s="245" t="s">
        <v>351</v>
      </c>
      <c r="M3" s="245" t="s">
        <v>352</v>
      </c>
      <c r="N3" s="245" t="s">
        <v>353</v>
      </c>
      <c r="O3" s="245" t="s">
        <v>343</v>
      </c>
      <c r="P3" s="245" t="s">
        <v>344</v>
      </c>
      <c r="Q3" s="245" t="s">
        <v>345</v>
      </c>
      <c r="R3" s="245" t="s">
        <v>346</v>
      </c>
      <c r="S3" s="459"/>
      <c r="T3" s="245" t="s">
        <v>354</v>
      </c>
      <c r="U3" s="245" t="s">
        <v>355</v>
      </c>
      <c r="V3" s="245" t="s">
        <v>356</v>
      </c>
      <c r="W3" s="459"/>
      <c r="X3" s="245" t="s">
        <v>357</v>
      </c>
      <c r="Y3" s="245" t="s">
        <v>358</v>
      </c>
      <c r="Z3" s="245" t="s">
        <v>359</v>
      </c>
      <c r="AA3" s="459"/>
      <c r="AB3" s="245" t="s">
        <v>357</v>
      </c>
      <c r="AC3" s="245" t="s">
        <v>358</v>
      </c>
      <c r="AD3" s="245" t="s">
        <v>359</v>
      </c>
      <c r="AE3" s="245" t="s">
        <v>360</v>
      </c>
      <c r="AF3" s="459"/>
      <c r="AG3" s="245" t="s">
        <v>347</v>
      </c>
      <c r="AH3" s="245" t="s">
        <v>348</v>
      </c>
      <c r="AI3" s="245" t="s">
        <v>349</v>
      </c>
      <c r="AJ3" s="459"/>
      <c r="AK3" s="245" t="s">
        <v>361</v>
      </c>
      <c r="AL3" s="245" t="s">
        <v>362</v>
      </c>
      <c r="AM3" s="245" t="s">
        <v>363</v>
      </c>
      <c r="AN3" s="245" t="s">
        <v>364</v>
      </c>
      <c r="AO3" s="245" t="s">
        <v>343</v>
      </c>
      <c r="AP3" s="245" t="s">
        <v>344</v>
      </c>
      <c r="AQ3" s="245" t="s">
        <v>345</v>
      </c>
      <c r="AR3" s="245" t="s">
        <v>346</v>
      </c>
      <c r="AS3" s="459"/>
      <c r="AT3" s="245" t="s">
        <v>347</v>
      </c>
      <c r="AU3" s="245" t="s">
        <v>348</v>
      </c>
      <c r="AV3" s="245" t="s">
        <v>349</v>
      </c>
      <c r="AW3" s="459"/>
      <c r="AX3" s="245" t="s">
        <v>350</v>
      </c>
      <c r="AY3" s="245" t="s">
        <v>351</v>
      </c>
      <c r="AZ3" s="245" t="s">
        <v>352</v>
      </c>
      <c r="BA3" s="245" t="s">
        <v>365</v>
      </c>
    </row>
    <row r="4" spans="1:53" ht="15" customHeight="1">
      <c r="A4" s="431"/>
      <c r="B4" s="244" t="s">
        <v>366</v>
      </c>
      <c r="C4" s="244" t="s">
        <v>367</v>
      </c>
      <c r="D4" s="244" t="s">
        <v>368</v>
      </c>
      <c r="E4" s="244" t="s">
        <v>369</v>
      </c>
      <c r="F4" s="244" t="s">
        <v>370</v>
      </c>
      <c r="G4" s="244" t="s">
        <v>371</v>
      </c>
      <c r="H4" s="244" t="s">
        <v>372</v>
      </c>
      <c r="I4" s="244" t="s">
        <v>373</v>
      </c>
      <c r="J4" s="244" t="s">
        <v>374</v>
      </c>
      <c r="K4" s="244" t="s">
        <v>375</v>
      </c>
      <c r="L4" s="244" t="s">
        <v>376</v>
      </c>
      <c r="M4" s="244" t="s">
        <v>377</v>
      </c>
      <c r="N4" s="244" t="s">
        <v>378</v>
      </c>
      <c r="O4" s="244" t="s">
        <v>379</v>
      </c>
      <c r="P4" s="244" t="s">
        <v>380</v>
      </c>
      <c r="Q4" s="244" t="s">
        <v>381</v>
      </c>
      <c r="R4" s="244" t="s">
        <v>382</v>
      </c>
      <c r="S4" s="244" t="s">
        <v>383</v>
      </c>
      <c r="T4" s="244" t="s">
        <v>384</v>
      </c>
      <c r="U4" s="244" t="s">
        <v>385</v>
      </c>
      <c r="V4" s="244" t="s">
        <v>386</v>
      </c>
      <c r="W4" s="244" t="s">
        <v>387</v>
      </c>
      <c r="X4" s="244" t="s">
        <v>388</v>
      </c>
      <c r="Y4" s="244" t="s">
        <v>389</v>
      </c>
      <c r="Z4" s="244" t="s">
        <v>390</v>
      </c>
      <c r="AA4" s="244" t="s">
        <v>391</v>
      </c>
      <c r="AB4" s="244" t="s">
        <v>392</v>
      </c>
      <c r="AC4" s="244" t="s">
        <v>393</v>
      </c>
      <c r="AD4" s="244" t="s">
        <v>394</v>
      </c>
      <c r="AE4" s="244" t="s">
        <v>395</v>
      </c>
      <c r="AF4" s="244" t="s">
        <v>396</v>
      </c>
      <c r="AG4" s="244" t="s">
        <v>397</v>
      </c>
      <c r="AH4" s="244" t="s">
        <v>398</v>
      </c>
      <c r="AI4" s="244" t="s">
        <v>399</v>
      </c>
      <c r="AJ4" s="244" t="s">
        <v>400</v>
      </c>
      <c r="AK4" s="244" t="s">
        <v>401</v>
      </c>
      <c r="AL4" s="244" t="s">
        <v>402</v>
      </c>
      <c r="AM4" s="244" t="s">
        <v>403</v>
      </c>
      <c r="AN4" s="244" t="s">
        <v>404</v>
      </c>
      <c r="AO4" s="244" t="s">
        <v>405</v>
      </c>
      <c r="AP4" s="244" t="s">
        <v>406</v>
      </c>
      <c r="AQ4" s="244" t="s">
        <v>407</v>
      </c>
      <c r="AR4" s="244" t="s">
        <v>408</v>
      </c>
      <c r="AS4" s="244" t="s">
        <v>409</v>
      </c>
      <c r="AT4" s="244" t="s">
        <v>410</v>
      </c>
      <c r="AU4" s="244" t="s">
        <v>411</v>
      </c>
      <c r="AV4" s="244" t="s">
        <v>412</v>
      </c>
      <c r="AW4" s="244" t="s">
        <v>413</v>
      </c>
      <c r="AX4" s="244" t="s">
        <v>414</v>
      </c>
      <c r="AY4" s="244" t="s">
        <v>415</v>
      </c>
      <c r="AZ4" s="244" t="s">
        <v>416</v>
      </c>
      <c r="BA4" s="244" t="s">
        <v>417</v>
      </c>
    </row>
    <row r="5" spans="1:53" ht="15.75" customHeight="1">
      <c r="A5" s="246" t="s">
        <v>418</v>
      </c>
      <c r="B5" s="247" t="s">
        <v>190</v>
      </c>
      <c r="C5" s="248" t="s">
        <v>190</v>
      </c>
      <c r="D5" s="247" t="s">
        <v>190</v>
      </c>
      <c r="E5" s="248" t="s">
        <v>190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 t="s">
        <v>192</v>
      </c>
      <c r="T5" s="249" t="s">
        <v>192</v>
      </c>
      <c r="U5" s="247" t="s">
        <v>419</v>
      </c>
      <c r="V5" s="247" t="s">
        <v>419</v>
      </c>
      <c r="W5" s="247" t="s">
        <v>419</v>
      </c>
      <c r="X5" s="247" t="s">
        <v>419</v>
      </c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 t="s">
        <v>419</v>
      </c>
      <c r="AQ5" s="247" t="s">
        <v>419</v>
      </c>
      <c r="AR5" s="247" t="s">
        <v>419</v>
      </c>
      <c r="AS5" s="247" t="s">
        <v>419</v>
      </c>
      <c r="AT5" s="247" t="s">
        <v>192</v>
      </c>
      <c r="AU5" s="247" t="s">
        <v>192</v>
      </c>
      <c r="AV5" s="247" t="s">
        <v>192</v>
      </c>
      <c r="AW5" s="247" t="s">
        <v>192</v>
      </c>
      <c r="AX5" s="247" t="s">
        <v>192</v>
      </c>
      <c r="AY5" s="247" t="s">
        <v>192</v>
      </c>
      <c r="AZ5" s="247" t="s">
        <v>192</v>
      </c>
      <c r="BA5" s="247" t="s">
        <v>192</v>
      </c>
    </row>
    <row r="6" spans="1:53" ht="15" customHeight="1">
      <c r="A6" s="246" t="s">
        <v>420</v>
      </c>
      <c r="B6" s="247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 t="s">
        <v>419</v>
      </c>
      <c r="P6" s="247" t="s">
        <v>419</v>
      </c>
      <c r="Q6" s="247" t="s">
        <v>419</v>
      </c>
      <c r="R6" s="247" t="s">
        <v>419</v>
      </c>
      <c r="S6" s="247" t="s">
        <v>192</v>
      </c>
      <c r="T6" s="249" t="s">
        <v>192</v>
      </c>
      <c r="U6" s="247"/>
      <c r="V6" s="248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 t="s">
        <v>193</v>
      </c>
      <c r="AN6" s="247" t="s">
        <v>193</v>
      </c>
      <c r="AO6" s="247" t="s">
        <v>193</v>
      </c>
      <c r="AP6" s="247" t="s">
        <v>419</v>
      </c>
      <c r="AQ6" s="247" t="s">
        <v>419</v>
      </c>
      <c r="AR6" s="247" t="s">
        <v>419</v>
      </c>
      <c r="AS6" s="247" t="s">
        <v>419</v>
      </c>
      <c r="AT6" s="247" t="s">
        <v>192</v>
      </c>
      <c r="AU6" s="247" t="s">
        <v>192</v>
      </c>
      <c r="AV6" s="247" t="s">
        <v>192</v>
      </c>
      <c r="AW6" s="247" t="s">
        <v>192</v>
      </c>
      <c r="AX6" s="247" t="s">
        <v>192</v>
      </c>
      <c r="AY6" s="247" t="s">
        <v>192</v>
      </c>
      <c r="AZ6" s="247" t="s">
        <v>192</v>
      </c>
      <c r="BA6" s="247" t="s">
        <v>192</v>
      </c>
    </row>
    <row r="7" spans="1:53" ht="15.75" customHeight="1">
      <c r="A7" s="246" t="s">
        <v>421</v>
      </c>
      <c r="B7" s="247"/>
      <c r="C7" s="248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 t="s">
        <v>419</v>
      </c>
      <c r="P7" s="247" t="s">
        <v>419</v>
      </c>
      <c r="Q7" s="247" t="s">
        <v>419</v>
      </c>
      <c r="R7" s="247" t="s">
        <v>419</v>
      </c>
      <c r="S7" s="247" t="s">
        <v>192</v>
      </c>
      <c r="T7" s="249" t="s">
        <v>192</v>
      </c>
      <c r="U7" s="247"/>
      <c r="V7" s="248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 t="s">
        <v>213</v>
      </c>
      <c r="AK7" s="247" t="s">
        <v>213</v>
      </c>
      <c r="AL7" s="247" t="s">
        <v>213</v>
      </c>
      <c r="AM7" s="247" t="s">
        <v>213</v>
      </c>
      <c r="AN7" s="247" t="s">
        <v>213</v>
      </c>
      <c r="AO7" s="247" t="s">
        <v>213</v>
      </c>
      <c r="AP7" s="247" t="s">
        <v>419</v>
      </c>
      <c r="AQ7" s="247" t="s">
        <v>419</v>
      </c>
      <c r="AR7" s="247" t="s">
        <v>419</v>
      </c>
      <c r="AS7" s="247" t="s">
        <v>419</v>
      </c>
      <c r="AT7" s="247" t="s">
        <v>192</v>
      </c>
      <c r="AU7" s="247" t="s">
        <v>192</v>
      </c>
      <c r="AV7" s="247" t="s">
        <v>192</v>
      </c>
      <c r="AW7" s="247" t="s">
        <v>192</v>
      </c>
      <c r="AX7" s="247" t="s">
        <v>192</v>
      </c>
      <c r="AY7" s="247" t="s">
        <v>192</v>
      </c>
      <c r="AZ7" s="247" t="s">
        <v>192</v>
      </c>
      <c r="BA7" s="247" t="s">
        <v>192</v>
      </c>
    </row>
    <row r="8" spans="1:53" ht="14.25" customHeight="1">
      <c r="A8" s="246" t="s">
        <v>422</v>
      </c>
      <c r="B8" s="247"/>
      <c r="C8" s="248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 t="s">
        <v>419</v>
      </c>
      <c r="P8" s="247" t="s">
        <v>419</v>
      </c>
      <c r="Q8" s="247" t="s">
        <v>419</v>
      </c>
      <c r="R8" s="247" t="s">
        <v>419</v>
      </c>
      <c r="S8" s="247" t="s">
        <v>192</v>
      </c>
      <c r="T8" s="249" t="s">
        <v>192</v>
      </c>
      <c r="U8" s="247"/>
      <c r="V8" s="248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 t="s">
        <v>419</v>
      </c>
      <c r="AQ8" s="247" t="s">
        <v>419</v>
      </c>
      <c r="AR8" s="247" t="s">
        <v>419</v>
      </c>
      <c r="AS8" s="247" t="s">
        <v>419</v>
      </c>
      <c r="AT8" s="247" t="s">
        <v>192</v>
      </c>
      <c r="AU8" s="247" t="s">
        <v>192</v>
      </c>
      <c r="AV8" s="247" t="s">
        <v>192</v>
      </c>
      <c r="AW8" s="247" t="s">
        <v>192</v>
      </c>
      <c r="AX8" s="247" t="s">
        <v>192</v>
      </c>
      <c r="AY8" s="247" t="s">
        <v>192</v>
      </c>
      <c r="AZ8" s="247" t="s">
        <v>192</v>
      </c>
      <c r="BA8" s="247" t="s">
        <v>192</v>
      </c>
    </row>
    <row r="9" spans="1:53" ht="15" customHeight="1">
      <c r="A9" s="246" t="s">
        <v>423</v>
      </c>
      <c r="B9" s="247"/>
      <c r="C9" s="248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 t="s">
        <v>192</v>
      </c>
      <c r="T9" s="249" t="s">
        <v>192</v>
      </c>
      <c r="U9" s="247"/>
      <c r="V9" s="248"/>
      <c r="W9" s="247"/>
      <c r="X9" s="247"/>
      <c r="Y9" s="247"/>
      <c r="Z9" s="247" t="s">
        <v>419</v>
      </c>
      <c r="AA9" s="247" t="s">
        <v>419</v>
      </c>
      <c r="AB9" s="247" t="s">
        <v>419</v>
      </c>
      <c r="AC9" s="247" t="s">
        <v>419</v>
      </c>
      <c r="AD9" s="247" t="s">
        <v>194</v>
      </c>
      <c r="AE9" s="247" t="s">
        <v>194</v>
      </c>
      <c r="AF9" s="247" t="s">
        <v>194</v>
      </c>
      <c r="AG9" s="247" t="s">
        <v>194</v>
      </c>
      <c r="AH9" s="247" t="s">
        <v>194</v>
      </c>
      <c r="AI9" s="247" t="s">
        <v>194</v>
      </c>
      <c r="AJ9" s="247" t="s">
        <v>424</v>
      </c>
      <c r="AK9" s="247" t="s">
        <v>424</v>
      </c>
      <c r="AL9" s="247" t="s">
        <v>424</v>
      </c>
      <c r="AM9" s="247" t="s">
        <v>424</v>
      </c>
      <c r="AN9" s="247" t="s">
        <v>424</v>
      </c>
      <c r="AO9" s="247" t="s">
        <v>424</v>
      </c>
      <c r="AP9" s="247" t="s">
        <v>196</v>
      </c>
      <c r="AQ9" s="247" t="s">
        <v>196</v>
      </c>
      <c r="AR9" s="247" t="s">
        <v>196</v>
      </c>
      <c r="AS9" s="247" t="s">
        <v>196</v>
      </c>
      <c r="AT9" s="247" t="s">
        <v>192</v>
      </c>
      <c r="AU9" s="247" t="s">
        <v>192</v>
      </c>
      <c r="AV9" s="247" t="s">
        <v>192</v>
      </c>
      <c r="AW9" s="247" t="s">
        <v>192</v>
      </c>
      <c r="AX9" s="247" t="s">
        <v>192</v>
      </c>
      <c r="AY9" s="247" t="s">
        <v>192</v>
      </c>
      <c r="AZ9" s="247" t="s">
        <v>192</v>
      </c>
      <c r="BA9" s="247" t="s">
        <v>192</v>
      </c>
    </row>
    <row r="10" spans="1:53" ht="15" customHeight="1">
      <c r="A10" s="454" t="s">
        <v>425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</row>
    <row r="11" spans="1:54" ht="15" customHeight="1">
      <c r="A11" s="455"/>
      <c r="B11" s="455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56" t="s">
        <v>426</v>
      </c>
      <c r="P11" s="456"/>
      <c r="Q11" s="456"/>
      <c r="R11" s="456"/>
      <c r="S11" s="456"/>
      <c r="T11" s="456"/>
      <c r="U11" s="456" t="s">
        <v>427</v>
      </c>
      <c r="V11" s="456"/>
      <c r="W11" s="456"/>
      <c r="X11" s="456"/>
      <c r="Y11" s="456"/>
      <c r="Z11" s="456"/>
      <c r="AA11" s="456" t="s">
        <v>428</v>
      </c>
      <c r="AB11" s="456"/>
      <c r="AC11" s="456"/>
      <c r="AD11" s="456"/>
      <c r="AE11" s="456"/>
      <c r="AF11" s="456"/>
      <c r="AG11" s="456" t="s">
        <v>429</v>
      </c>
      <c r="AH11" s="456"/>
      <c r="AI11" s="456"/>
      <c r="AJ11" s="456"/>
      <c r="AK11" s="456"/>
      <c r="AL11" s="456"/>
      <c r="AM11" s="456" t="s">
        <v>430</v>
      </c>
      <c r="AN11" s="456"/>
      <c r="AO11" s="456"/>
      <c r="AP11" s="456"/>
      <c r="AQ11" s="456"/>
      <c r="AR11" s="457"/>
      <c r="AS11" s="431" t="s">
        <v>209</v>
      </c>
      <c r="AT11" s="431"/>
      <c r="AU11" s="256"/>
      <c r="AV11" s="256"/>
      <c r="AW11" s="256"/>
      <c r="AX11" s="256"/>
      <c r="AY11" s="435"/>
      <c r="AZ11" s="435"/>
      <c r="BA11" s="251"/>
      <c r="BB11" s="117"/>
    </row>
    <row r="12" spans="1:54" ht="15" customHeight="1">
      <c r="A12" s="455"/>
      <c r="B12" s="455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 t="s">
        <v>431</v>
      </c>
      <c r="P12" s="431"/>
      <c r="Q12" s="431" t="s">
        <v>432</v>
      </c>
      <c r="R12" s="431"/>
      <c r="S12" s="431" t="s">
        <v>0</v>
      </c>
      <c r="T12" s="431"/>
      <c r="U12" s="431" t="s">
        <v>431</v>
      </c>
      <c r="V12" s="431"/>
      <c r="W12" s="431" t="s">
        <v>432</v>
      </c>
      <c r="X12" s="431"/>
      <c r="Y12" s="431" t="s">
        <v>0</v>
      </c>
      <c r="Z12" s="431"/>
      <c r="AA12" s="431" t="s">
        <v>431</v>
      </c>
      <c r="AB12" s="431"/>
      <c r="AC12" s="431" t="s">
        <v>432</v>
      </c>
      <c r="AD12" s="431"/>
      <c r="AE12" s="431" t="s">
        <v>0</v>
      </c>
      <c r="AF12" s="431"/>
      <c r="AG12" s="431" t="s">
        <v>431</v>
      </c>
      <c r="AH12" s="431"/>
      <c r="AI12" s="431" t="s">
        <v>432</v>
      </c>
      <c r="AJ12" s="431"/>
      <c r="AK12" s="431" t="s">
        <v>0</v>
      </c>
      <c r="AL12" s="431"/>
      <c r="AM12" s="431" t="s">
        <v>431</v>
      </c>
      <c r="AN12" s="431"/>
      <c r="AO12" s="431" t="s">
        <v>432</v>
      </c>
      <c r="AP12" s="431"/>
      <c r="AQ12" s="431" t="s">
        <v>0</v>
      </c>
      <c r="AR12" s="449"/>
      <c r="AS12" s="431"/>
      <c r="AT12" s="431"/>
      <c r="AU12" s="435"/>
      <c r="AV12" s="435"/>
      <c r="AW12" s="435"/>
      <c r="AX12" s="435"/>
      <c r="AY12" s="435"/>
      <c r="AZ12" s="435"/>
      <c r="BA12" s="251"/>
      <c r="BB12" s="117"/>
    </row>
    <row r="13" spans="1:54" ht="15" customHeight="1">
      <c r="A13" s="250"/>
      <c r="B13" s="447" t="s">
        <v>433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31">
        <v>13</v>
      </c>
      <c r="P13" s="431"/>
      <c r="Q13" s="431">
        <v>17</v>
      </c>
      <c r="R13" s="431"/>
      <c r="S13" s="442">
        <f>O13+Q13</f>
        <v>30</v>
      </c>
      <c r="T13" s="442"/>
      <c r="U13" s="431">
        <v>13</v>
      </c>
      <c r="V13" s="431"/>
      <c r="W13" s="431">
        <v>18</v>
      </c>
      <c r="X13" s="431"/>
      <c r="Y13" s="442">
        <f>W13+U13</f>
        <v>31</v>
      </c>
      <c r="Z13" s="442"/>
      <c r="AA13" s="431">
        <v>13</v>
      </c>
      <c r="AB13" s="431"/>
      <c r="AC13" s="431">
        <v>15</v>
      </c>
      <c r="AD13" s="431"/>
      <c r="AE13" s="442">
        <f>AA13+AC13</f>
        <v>28</v>
      </c>
      <c r="AF13" s="442"/>
      <c r="AG13" s="431">
        <v>13</v>
      </c>
      <c r="AH13" s="431"/>
      <c r="AI13" s="431">
        <v>18</v>
      </c>
      <c r="AJ13" s="431"/>
      <c r="AK13" s="442">
        <f>AG13+AI13</f>
        <v>31</v>
      </c>
      <c r="AL13" s="442"/>
      <c r="AM13" s="431">
        <v>22</v>
      </c>
      <c r="AN13" s="431"/>
      <c r="AO13" s="431"/>
      <c r="AP13" s="431"/>
      <c r="AQ13" s="442">
        <f>AM13+AO13</f>
        <v>22</v>
      </c>
      <c r="AR13" s="443"/>
      <c r="AS13" s="439">
        <f aca="true" t="shared" si="0" ref="AS13:AS21">M13+S13+Y13+AE13+AK13+AQ13</f>
        <v>142</v>
      </c>
      <c r="AT13" s="439"/>
      <c r="AU13" s="446"/>
      <c r="AV13" s="446"/>
      <c r="AW13" s="440"/>
      <c r="AX13" s="440"/>
      <c r="AY13" s="441"/>
      <c r="AZ13" s="441"/>
      <c r="BA13" s="251"/>
      <c r="BB13" s="117"/>
    </row>
    <row r="14" spans="1:54" ht="15" customHeight="1">
      <c r="A14" s="250" t="s">
        <v>419</v>
      </c>
      <c r="B14" s="447" t="s">
        <v>434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31">
        <v>4</v>
      </c>
      <c r="P14" s="431"/>
      <c r="Q14" s="431">
        <v>4</v>
      </c>
      <c r="R14" s="431"/>
      <c r="S14" s="442">
        <f aca="true" t="shared" si="1" ref="S14:S21">O14+Q14</f>
        <v>8</v>
      </c>
      <c r="T14" s="442"/>
      <c r="U14" s="431">
        <v>4</v>
      </c>
      <c r="V14" s="431"/>
      <c r="W14" s="431">
        <v>4</v>
      </c>
      <c r="X14" s="431"/>
      <c r="Y14" s="442">
        <f aca="true" t="shared" si="2" ref="Y14:Y21">W14+U14</f>
        <v>8</v>
      </c>
      <c r="Z14" s="442"/>
      <c r="AA14" s="431">
        <v>4</v>
      </c>
      <c r="AB14" s="431"/>
      <c r="AC14" s="431">
        <v>4</v>
      </c>
      <c r="AD14" s="431"/>
      <c r="AE14" s="442">
        <f aca="true" t="shared" si="3" ref="AE14:AE20">AA14+AC14</f>
        <v>8</v>
      </c>
      <c r="AF14" s="442"/>
      <c r="AG14" s="431">
        <v>4</v>
      </c>
      <c r="AH14" s="431"/>
      <c r="AI14" s="431">
        <v>4</v>
      </c>
      <c r="AJ14" s="431"/>
      <c r="AK14" s="442">
        <f aca="true" t="shared" si="4" ref="AK14:AK21">AG14+AI14</f>
        <v>8</v>
      </c>
      <c r="AL14" s="442"/>
      <c r="AM14" s="431">
        <v>4</v>
      </c>
      <c r="AN14" s="431"/>
      <c r="AO14" s="431"/>
      <c r="AP14" s="431"/>
      <c r="AQ14" s="442">
        <f aca="true" t="shared" si="5" ref="AQ14:AQ21">AM14+AO14</f>
        <v>4</v>
      </c>
      <c r="AR14" s="443"/>
      <c r="AS14" s="439">
        <f t="shared" si="0"/>
        <v>36</v>
      </c>
      <c r="AT14" s="439"/>
      <c r="AU14" s="446"/>
      <c r="AV14" s="446"/>
      <c r="AW14" s="440"/>
      <c r="AX14" s="440"/>
      <c r="AY14" s="441"/>
      <c r="AZ14" s="441"/>
      <c r="BA14" s="251"/>
      <c r="BB14" s="117"/>
    </row>
    <row r="15" spans="1:54" ht="15" customHeight="1">
      <c r="A15" s="250" t="s">
        <v>193</v>
      </c>
      <c r="B15" s="447" t="s">
        <v>216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31"/>
      <c r="P15" s="431"/>
      <c r="Q15" s="431"/>
      <c r="R15" s="431"/>
      <c r="S15" s="442">
        <f t="shared" si="1"/>
        <v>0</v>
      </c>
      <c r="T15" s="442"/>
      <c r="U15" s="431"/>
      <c r="V15" s="431"/>
      <c r="W15" s="431">
        <v>3</v>
      </c>
      <c r="X15" s="431"/>
      <c r="Y15" s="442">
        <f t="shared" si="2"/>
        <v>3</v>
      </c>
      <c r="Z15" s="442"/>
      <c r="AA15" s="431"/>
      <c r="AB15" s="431"/>
      <c r="AC15" s="431"/>
      <c r="AD15" s="431"/>
      <c r="AE15" s="442">
        <f t="shared" si="3"/>
        <v>0</v>
      </c>
      <c r="AF15" s="442"/>
      <c r="AG15" s="431"/>
      <c r="AH15" s="431"/>
      <c r="AI15" s="431"/>
      <c r="AJ15" s="431"/>
      <c r="AK15" s="442">
        <f t="shared" si="4"/>
        <v>0</v>
      </c>
      <c r="AL15" s="442"/>
      <c r="AM15" s="431"/>
      <c r="AN15" s="431"/>
      <c r="AO15" s="431"/>
      <c r="AP15" s="431"/>
      <c r="AQ15" s="442">
        <f t="shared" si="5"/>
        <v>0</v>
      </c>
      <c r="AR15" s="443"/>
      <c r="AS15" s="439">
        <f t="shared" si="0"/>
        <v>3</v>
      </c>
      <c r="AT15" s="439"/>
      <c r="AU15" s="446"/>
      <c r="AV15" s="446"/>
      <c r="AW15" s="440"/>
      <c r="AX15" s="440"/>
      <c r="AY15" s="441"/>
      <c r="AZ15" s="441"/>
      <c r="BA15" s="251"/>
      <c r="BB15" s="117"/>
    </row>
    <row r="16" spans="1:54" ht="25.5" customHeight="1">
      <c r="A16" s="250" t="s">
        <v>213</v>
      </c>
      <c r="B16" s="451" t="s">
        <v>283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3"/>
      <c r="O16" s="449"/>
      <c r="P16" s="450"/>
      <c r="Q16" s="449"/>
      <c r="R16" s="450"/>
      <c r="S16" s="442">
        <f t="shared" si="1"/>
        <v>0</v>
      </c>
      <c r="T16" s="442"/>
      <c r="U16" s="449"/>
      <c r="V16" s="450"/>
      <c r="W16" s="449"/>
      <c r="X16" s="450"/>
      <c r="Y16" s="442">
        <f t="shared" si="2"/>
        <v>0</v>
      </c>
      <c r="Z16" s="442"/>
      <c r="AA16" s="449"/>
      <c r="AB16" s="450"/>
      <c r="AC16" s="449">
        <v>6</v>
      </c>
      <c r="AD16" s="450"/>
      <c r="AE16" s="442">
        <f t="shared" si="3"/>
        <v>6</v>
      </c>
      <c r="AF16" s="442"/>
      <c r="AG16" s="449"/>
      <c r="AH16" s="450"/>
      <c r="AI16" s="449"/>
      <c r="AJ16" s="450"/>
      <c r="AK16" s="442">
        <f t="shared" si="4"/>
        <v>0</v>
      </c>
      <c r="AL16" s="442"/>
      <c r="AM16" s="449"/>
      <c r="AN16" s="450"/>
      <c r="AO16" s="449"/>
      <c r="AP16" s="450"/>
      <c r="AQ16" s="442">
        <f t="shared" si="5"/>
        <v>0</v>
      </c>
      <c r="AR16" s="443"/>
      <c r="AS16" s="439">
        <f t="shared" si="0"/>
        <v>6</v>
      </c>
      <c r="AT16" s="439"/>
      <c r="AU16" s="446"/>
      <c r="AV16" s="446"/>
      <c r="AW16" s="440"/>
      <c r="AX16" s="440"/>
      <c r="AY16" s="441"/>
      <c r="AZ16" s="441"/>
      <c r="BA16" s="251"/>
      <c r="BB16" s="117"/>
    </row>
    <row r="17" spans="1:54" ht="26.25" customHeight="1">
      <c r="A17" s="250" t="s">
        <v>194</v>
      </c>
      <c r="B17" s="447" t="s">
        <v>215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31"/>
      <c r="P17" s="431"/>
      <c r="Q17" s="431"/>
      <c r="R17" s="431"/>
      <c r="S17" s="442">
        <f t="shared" si="1"/>
        <v>0</v>
      </c>
      <c r="T17" s="442"/>
      <c r="U17" s="431"/>
      <c r="V17" s="431"/>
      <c r="W17" s="431"/>
      <c r="X17" s="431"/>
      <c r="Y17" s="442">
        <f t="shared" si="2"/>
        <v>0</v>
      </c>
      <c r="Z17" s="442"/>
      <c r="AA17" s="431"/>
      <c r="AB17" s="431"/>
      <c r="AC17" s="431"/>
      <c r="AD17" s="431"/>
      <c r="AE17" s="442">
        <f t="shared" si="3"/>
        <v>0</v>
      </c>
      <c r="AF17" s="442"/>
      <c r="AG17" s="431"/>
      <c r="AH17" s="431"/>
      <c r="AI17" s="431">
        <v>3</v>
      </c>
      <c r="AJ17" s="431"/>
      <c r="AK17" s="442">
        <f t="shared" si="4"/>
        <v>3</v>
      </c>
      <c r="AL17" s="442"/>
      <c r="AM17" s="431"/>
      <c r="AN17" s="431"/>
      <c r="AO17" s="431">
        <v>6</v>
      </c>
      <c r="AP17" s="431"/>
      <c r="AQ17" s="442">
        <f t="shared" si="5"/>
        <v>6</v>
      </c>
      <c r="AR17" s="443"/>
      <c r="AS17" s="439">
        <f t="shared" si="0"/>
        <v>9</v>
      </c>
      <c r="AT17" s="439"/>
      <c r="AU17" s="446"/>
      <c r="AV17" s="446"/>
      <c r="AW17" s="440"/>
      <c r="AX17" s="440"/>
      <c r="AY17" s="441"/>
      <c r="AZ17" s="441"/>
      <c r="BA17" s="251"/>
      <c r="BB17" s="117"/>
    </row>
    <row r="18" spans="1:54" ht="27.75" customHeight="1">
      <c r="A18" s="250" t="s">
        <v>424</v>
      </c>
      <c r="B18" s="451" t="s">
        <v>214</v>
      </c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3"/>
      <c r="O18" s="449"/>
      <c r="P18" s="450"/>
      <c r="Q18" s="449"/>
      <c r="R18" s="450"/>
      <c r="S18" s="442">
        <f>O18+Q18</f>
        <v>0</v>
      </c>
      <c r="T18" s="442"/>
      <c r="U18" s="449"/>
      <c r="V18" s="450"/>
      <c r="W18" s="449"/>
      <c r="X18" s="450"/>
      <c r="Y18" s="442">
        <f>W18+U18</f>
        <v>0</v>
      </c>
      <c r="Z18" s="442"/>
      <c r="AA18" s="449"/>
      <c r="AB18" s="450"/>
      <c r="AC18" s="449"/>
      <c r="AD18" s="450"/>
      <c r="AE18" s="442">
        <f>AA18+AC18</f>
        <v>0</v>
      </c>
      <c r="AF18" s="442"/>
      <c r="AG18" s="449"/>
      <c r="AH18" s="450"/>
      <c r="AI18" s="449"/>
      <c r="AJ18" s="450"/>
      <c r="AK18" s="442">
        <f>AG18+AI18</f>
        <v>0</v>
      </c>
      <c r="AL18" s="442"/>
      <c r="AM18" s="449"/>
      <c r="AN18" s="450"/>
      <c r="AO18" s="449">
        <v>6</v>
      </c>
      <c r="AP18" s="450"/>
      <c r="AQ18" s="442">
        <f>AM18+AO18</f>
        <v>6</v>
      </c>
      <c r="AR18" s="443"/>
      <c r="AS18" s="439">
        <f t="shared" si="0"/>
        <v>6</v>
      </c>
      <c r="AT18" s="439"/>
      <c r="AU18" s="446"/>
      <c r="AV18" s="446"/>
      <c r="AW18" s="440"/>
      <c r="AX18" s="440"/>
      <c r="AY18" s="441"/>
      <c r="AZ18" s="441"/>
      <c r="BA18" s="251"/>
      <c r="BB18" s="117"/>
    </row>
    <row r="19" spans="1:54" ht="15" customHeight="1">
      <c r="A19" s="250" t="s">
        <v>196</v>
      </c>
      <c r="B19" s="447" t="s">
        <v>439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31"/>
      <c r="P19" s="431"/>
      <c r="Q19" s="431"/>
      <c r="R19" s="431"/>
      <c r="S19" s="442">
        <f t="shared" si="1"/>
        <v>0</v>
      </c>
      <c r="T19" s="442"/>
      <c r="U19" s="431"/>
      <c r="V19" s="431"/>
      <c r="W19" s="431"/>
      <c r="X19" s="431"/>
      <c r="Y19" s="442">
        <f t="shared" si="2"/>
        <v>0</v>
      </c>
      <c r="Z19" s="442"/>
      <c r="AA19" s="431"/>
      <c r="AB19" s="431"/>
      <c r="AC19" s="431"/>
      <c r="AD19" s="431"/>
      <c r="AE19" s="442">
        <f t="shared" si="3"/>
        <v>0</v>
      </c>
      <c r="AF19" s="442"/>
      <c r="AG19" s="431"/>
      <c r="AH19" s="431"/>
      <c r="AI19" s="431"/>
      <c r="AJ19" s="431"/>
      <c r="AK19" s="442">
        <f t="shared" si="4"/>
        <v>0</v>
      </c>
      <c r="AL19" s="442"/>
      <c r="AM19" s="431"/>
      <c r="AN19" s="431"/>
      <c r="AO19" s="431">
        <v>4</v>
      </c>
      <c r="AP19" s="431"/>
      <c r="AQ19" s="442">
        <f t="shared" si="5"/>
        <v>4</v>
      </c>
      <c r="AR19" s="443"/>
      <c r="AS19" s="439">
        <f t="shared" si="0"/>
        <v>4</v>
      </c>
      <c r="AT19" s="439"/>
      <c r="AU19" s="446"/>
      <c r="AV19" s="446"/>
      <c r="AW19" s="440"/>
      <c r="AX19" s="440"/>
      <c r="AY19" s="441"/>
      <c r="AZ19" s="441"/>
      <c r="BA19" s="251"/>
      <c r="BB19" s="117"/>
    </row>
    <row r="20" spans="1:54" ht="15" customHeight="1">
      <c r="A20" s="250" t="s">
        <v>192</v>
      </c>
      <c r="B20" s="447" t="s">
        <v>435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31">
        <v>2</v>
      </c>
      <c r="P20" s="431"/>
      <c r="Q20" s="431">
        <v>8</v>
      </c>
      <c r="R20" s="431"/>
      <c r="S20" s="442">
        <f t="shared" si="1"/>
        <v>10</v>
      </c>
      <c r="T20" s="442"/>
      <c r="U20" s="431">
        <v>2</v>
      </c>
      <c r="V20" s="431"/>
      <c r="W20" s="431">
        <v>8</v>
      </c>
      <c r="X20" s="431"/>
      <c r="Y20" s="442">
        <f t="shared" si="2"/>
        <v>10</v>
      </c>
      <c r="Z20" s="442"/>
      <c r="AA20" s="431">
        <v>2</v>
      </c>
      <c r="AB20" s="431"/>
      <c r="AC20" s="431">
        <v>8</v>
      </c>
      <c r="AD20" s="431"/>
      <c r="AE20" s="442">
        <f t="shared" si="3"/>
        <v>10</v>
      </c>
      <c r="AF20" s="442"/>
      <c r="AG20" s="431">
        <v>2</v>
      </c>
      <c r="AH20" s="431"/>
      <c r="AI20" s="431">
        <v>8</v>
      </c>
      <c r="AJ20" s="431"/>
      <c r="AK20" s="442">
        <f t="shared" si="4"/>
        <v>10</v>
      </c>
      <c r="AL20" s="442"/>
      <c r="AM20" s="431">
        <v>2</v>
      </c>
      <c r="AN20" s="431"/>
      <c r="AO20" s="431">
        <v>8</v>
      </c>
      <c r="AP20" s="431"/>
      <c r="AQ20" s="442">
        <f t="shared" si="5"/>
        <v>10</v>
      </c>
      <c r="AR20" s="443"/>
      <c r="AS20" s="439">
        <f t="shared" si="0"/>
        <v>50</v>
      </c>
      <c r="AT20" s="439"/>
      <c r="AU20" s="446"/>
      <c r="AV20" s="446"/>
      <c r="AW20" s="440"/>
      <c r="AX20" s="440"/>
      <c r="AY20" s="441"/>
      <c r="AZ20" s="441"/>
      <c r="BA20" s="251"/>
      <c r="BB20" s="117"/>
    </row>
    <row r="21" spans="1:54" ht="15" customHeight="1">
      <c r="A21" s="444" t="s">
        <v>436</v>
      </c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32">
        <f>SUM(O13:P20)</f>
        <v>19</v>
      </c>
      <c r="P21" s="432"/>
      <c r="Q21" s="432">
        <f>SUM(Q13:R20)</f>
        <v>29</v>
      </c>
      <c r="R21" s="432"/>
      <c r="S21" s="442">
        <f t="shared" si="1"/>
        <v>48</v>
      </c>
      <c r="T21" s="442"/>
      <c r="U21" s="432">
        <f>SUM(U13:V20)</f>
        <v>19</v>
      </c>
      <c r="V21" s="432"/>
      <c r="W21" s="432">
        <f>SUM(W13:X20)</f>
        <v>33</v>
      </c>
      <c r="X21" s="432"/>
      <c r="Y21" s="442">
        <f t="shared" si="2"/>
        <v>52</v>
      </c>
      <c r="Z21" s="442"/>
      <c r="AA21" s="432">
        <f>SUM(AA13:AB20)</f>
        <v>19</v>
      </c>
      <c r="AB21" s="432"/>
      <c r="AC21" s="432">
        <f>SUM(AC13:AD20)</f>
        <v>33</v>
      </c>
      <c r="AD21" s="432"/>
      <c r="AE21" s="442">
        <f>AA21+AC21</f>
        <v>52</v>
      </c>
      <c r="AF21" s="442"/>
      <c r="AG21" s="432">
        <f>SUM(AG13:AH20)</f>
        <v>19</v>
      </c>
      <c r="AH21" s="432"/>
      <c r="AI21" s="432">
        <f>SUM(AI13:AJ20)</f>
        <v>33</v>
      </c>
      <c r="AJ21" s="432"/>
      <c r="AK21" s="442">
        <f t="shared" si="4"/>
        <v>52</v>
      </c>
      <c r="AL21" s="442"/>
      <c r="AM21" s="432">
        <f>SUM(AM13:AN20)</f>
        <v>28</v>
      </c>
      <c r="AN21" s="432"/>
      <c r="AO21" s="432">
        <f>SUM(AO13:AP20)</f>
        <v>24</v>
      </c>
      <c r="AP21" s="432"/>
      <c r="AQ21" s="442">
        <f t="shared" si="5"/>
        <v>52</v>
      </c>
      <c r="AR21" s="443"/>
      <c r="AS21" s="439">
        <f t="shared" si="0"/>
        <v>256</v>
      </c>
      <c r="AT21" s="439"/>
      <c r="AU21" s="435"/>
      <c r="AV21" s="435"/>
      <c r="AW21" s="440"/>
      <c r="AX21" s="440"/>
      <c r="AY21" s="441"/>
      <c r="AZ21" s="441"/>
      <c r="BA21" s="251"/>
      <c r="BB21" s="117"/>
    </row>
    <row r="22" spans="1:54" ht="15" customHeight="1">
      <c r="A22" s="428" t="s">
        <v>437</v>
      </c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3"/>
      <c r="AN22" s="433"/>
      <c r="AO22" s="433"/>
      <c r="AP22" s="433"/>
      <c r="AQ22" s="433"/>
      <c r="AR22" s="434"/>
      <c r="AS22" s="434"/>
      <c r="AT22" s="436"/>
      <c r="AU22" s="257"/>
      <c r="AV22" s="257"/>
      <c r="AW22" s="257"/>
      <c r="AX22" s="257"/>
      <c r="AY22" s="435"/>
      <c r="AZ22" s="435"/>
      <c r="BA22" s="251"/>
      <c r="BB22" s="117"/>
    </row>
    <row r="23" spans="1:255" ht="15" customHeight="1">
      <c r="A23" s="428" t="s">
        <v>438</v>
      </c>
      <c r="B23" s="428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30"/>
      <c r="P23" s="431"/>
      <c r="Q23" s="431"/>
      <c r="R23" s="431"/>
      <c r="S23" s="431"/>
      <c r="T23" s="431"/>
      <c r="U23" s="430"/>
      <c r="V23" s="431"/>
      <c r="W23" s="431"/>
      <c r="X23" s="431"/>
      <c r="Y23" s="431"/>
      <c r="Z23" s="431"/>
      <c r="AA23" s="430"/>
      <c r="AB23" s="431"/>
      <c r="AC23" s="431"/>
      <c r="AD23" s="431"/>
      <c r="AE23" s="431"/>
      <c r="AF23" s="431"/>
      <c r="AG23" s="430"/>
      <c r="AH23" s="431"/>
      <c r="AI23" s="431"/>
      <c r="AJ23" s="431"/>
      <c r="AK23" s="431"/>
      <c r="AL23" s="431"/>
      <c r="AM23" s="252"/>
      <c r="AN23" s="253"/>
      <c r="AO23" s="253"/>
      <c r="AP23" s="253"/>
      <c r="AQ23" s="253"/>
      <c r="AR23" s="253"/>
      <c r="AS23" s="437"/>
      <c r="AT23" s="438"/>
      <c r="AU23" s="257"/>
      <c r="AV23" s="257"/>
      <c r="AW23" s="257"/>
      <c r="AX23" s="257"/>
      <c r="AY23" s="435"/>
      <c r="AZ23" s="435"/>
      <c r="BA23" s="251"/>
      <c r="BB23" s="254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" ht="14.25" customHeight="1">
      <c r="A24" s="255"/>
      <c r="B24" s="255"/>
    </row>
    <row r="25" spans="1:2" ht="14.25" customHeight="1">
      <c r="A25" s="255"/>
      <c r="B25" s="255"/>
    </row>
    <row r="26" spans="1:2" ht="14.25" customHeight="1">
      <c r="A26" s="255"/>
      <c r="B26" s="255"/>
    </row>
    <row r="27" spans="1:2" ht="14.25" customHeight="1">
      <c r="A27" s="255"/>
      <c r="B27" s="255"/>
    </row>
    <row r="28" spans="1:2" ht="14.25" customHeight="1">
      <c r="A28" s="255"/>
      <c r="B28" s="255"/>
    </row>
    <row r="29" spans="1:2" ht="14.25" customHeight="1">
      <c r="A29" s="255"/>
      <c r="B29" s="255"/>
    </row>
    <row r="30" spans="1:2" ht="14.25" customHeight="1">
      <c r="A30" s="255"/>
      <c r="B30" s="255"/>
    </row>
    <row r="31" spans="1:2" ht="14.25" customHeight="1">
      <c r="A31" s="255"/>
      <c r="B31" s="255"/>
    </row>
    <row r="32" spans="1:2" ht="14.25" customHeight="1">
      <c r="A32" s="255"/>
      <c r="B32" s="255"/>
    </row>
    <row r="33" spans="1:2" ht="14.25" customHeight="1">
      <c r="A33" s="255"/>
      <c r="B33" s="255"/>
    </row>
    <row r="34" spans="1:2" ht="14.25" customHeight="1">
      <c r="A34" s="255"/>
      <c r="B34" s="255"/>
    </row>
    <row r="35" spans="1:2" ht="14.25" customHeight="1">
      <c r="A35" s="255"/>
      <c r="B35" s="255"/>
    </row>
    <row r="36" spans="1:2" ht="14.25" customHeight="1">
      <c r="A36" s="255"/>
      <c r="B36" s="255"/>
    </row>
    <row r="37" spans="1:2" ht="14.25" customHeight="1">
      <c r="A37" s="255"/>
      <c r="B37" s="255"/>
    </row>
    <row r="38" spans="1:2" ht="14.25" customHeight="1">
      <c r="A38" s="255"/>
      <c r="B38" s="255"/>
    </row>
    <row r="39" spans="1:2" ht="14.25" customHeight="1">
      <c r="A39" s="255"/>
      <c r="B39" s="255"/>
    </row>
    <row r="40" spans="1:2" ht="14.25" customHeight="1">
      <c r="A40" s="255"/>
      <c r="B40" s="255"/>
    </row>
    <row r="41" spans="1:2" ht="14.25" customHeight="1">
      <c r="A41" s="255"/>
      <c r="B41" s="255"/>
    </row>
    <row r="42" spans="1:2" ht="14.25" customHeight="1">
      <c r="A42" s="255"/>
      <c r="B42" s="255"/>
    </row>
    <row r="43" spans="1:2" ht="14.25" customHeight="1">
      <c r="A43" s="255"/>
      <c r="B43" s="255"/>
    </row>
    <row r="44" spans="1:2" ht="14.25" customHeight="1">
      <c r="A44" s="255"/>
      <c r="B44" s="255"/>
    </row>
    <row r="45" spans="1:2" ht="14.25" customHeight="1">
      <c r="A45" s="255"/>
      <c r="B45" s="255"/>
    </row>
    <row r="46" spans="1:2" ht="14.25" customHeight="1">
      <c r="A46" s="255"/>
      <c r="B46" s="255"/>
    </row>
    <row r="47" spans="1:2" ht="14.25" customHeight="1">
      <c r="A47" s="255"/>
      <c r="B47" s="255"/>
    </row>
    <row r="48" spans="1:2" ht="14.25" customHeight="1">
      <c r="A48" s="255"/>
      <c r="B48" s="255"/>
    </row>
    <row r="49" spans="1:2" ht="14.25" customHeight="1">
      <c r="A49" s="255"/>
      <c r="B49" s="255"/>
    </row>
    <row r="50" spans="1:2" ht="14.25" customHeight="1">
      <c r="A50" s="255"/>
      <c r="B50" s="255"/>
    </row>
    <row r="51" spans="1:2" ht="14.25" customHeight="1">
      <c r="A51" s="255"/>
      <c r="B51" s="255"/>
    </row>
    <row r="52" spans="1:2" ht="14.25" customHeight="1">
      <c r="A52" s="255"/>
      <c r="B52" s="255"/>
    </row>
    <row r="53" spans="1:2" ht="14.25" customHeight="1">
      <c r="A53" s="255"/>
      <c r="B53" s="255"/>
    </row>
  </sheetData>
  <mergeCells count="242"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X2:BA2"/>
    <mergeCell ref="AO2:AR2"/>
    <mergeCell ref="AS2:AS3"/>
    <mergeCell ref="AT2:AV2"/>
    <mergeCell ref="AW2:AW3"/>
    <mergeCell ref="A10:BA10"/>
    <mergeCell ref="A11:N12"/>
    <mergeCell ref="O11:T11"/>
    <mergeCell ref="U11:Z11"/>
    <mergeCell ref="AA11:AF11"/>
    <mergeCell ref="AG11:AL11"/>
    <mergeCell ref="AM11:AR11"/>
    <mergeCell ref="AY11:AZ12"/>
    <mergeCell ref="O12:P12"/>
    <mergeCell ref="Q12:R12"/>
    <mergeCell ref="S12:T12"/>
    <mergeCell ref="U12:V12"/>
    <mergeCell ref="W12:X12"/>
    <mergeCell ref="Y12:Z12"/>
    <mergeCell ref="AA12:AB12"/>
    <mergeCell ref="AC12:AD12"/>
    <mergeCell ref="AM12:AN12"/>
    <mergeCell ref="AO12:AP12"/>
    <mergeCell ref="AQ12:AR12"/>
    <mergeCell ref="AE12:AF12"/>
    <mergeCell ref="AG12:AH12"/>
    <mergeCell ref="AI12:AJ12"/>
    <mergeCell ref="AK12:AL12"/>
    <mergeCell ref="AU12:AV12"/>
    <mergeCell ref="AW12:AX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Y15:AZ15"/>
    <mergeCell ref="AK15:AL15"/>
    <mergeCell ref="AM15:AN15"/>
    <mergeCell ref="AO15:AP15"/>
    <mergeCell ref="AQ15:AR15"/>
    <mergeCell ref="B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Y16:AZ16"/>
    <mergeCell ref="AK16:AL16"/>
    <mergeCell ref="AM16:AN16"/>
    <mergeCell ref="AO16:AP16"/>
    <mergeCell ref="AQ16:AR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Y17:AZ17"/>
    <mergeCell ref="AK17:AL17"/>
    <mergeCell ref="AM17:AN17"/>
    <mergeCell ref="AO17:AP17"/>
    <mergeCell ref="AQ17:AR17"/>
    <mergeCell ref="AS11:AT12"/>
    <mergeCell ref="AS17:AT17"/>
    <mergeCell ref="AU17:AV17"/>
    <mergeCell ref="AW17:AX17"/>
    <mergeCell ref="AS16:AT16"/>
    <mergeCell ref="AU16:AV16"/>
    <mergeCell ref="AW16:AX16"/>
    <mergeCell ref="AS15:AT15"/>
    <mergeCell ref="AU15:AV15"/>
    <mergeCell ref="AW15:AX15"/>
    <mergeCell ref="B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22:N22"/>
    <mergeCell ref="O22:T22"/>
    <mergeCell ref="U22:Z22"/>
    <mergeCell ref="AA22:AF22"/>
    <mergeCell ref="AG22:AL22"/>
    <mergeCell ref="AM22:AR22"/>
    <mergeCell ref="AY22:AZ23"/>
    <mergeCell ref="AG23:AL23"/>
    <mergeCell ref="AS22:AT23"/>
    <mergeCell ref="A23:N23"/>
    <mergeCell ref="O23:T23"/>
    <mergeCell ref="U23:Z23"/>
    <mergeCell ref="AA23:AF2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2016-09-20T11:44:34Z</cp:lastPrinted>
  <dcterms:created xsi:type="dcterms:W3CDTF">2004-04-26T05:18:51Z</dcterms:created>
  <dcterms:modified xsi:type="dcterms:W3CDTF">2016-10-26T09:24:18Z</dcterms:modified>
  <cp:category/>
  <cp:version/>
  <cp:contentType/>
  <cp:contentStatus/>
</cp:coreProperties>
</file>