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530" yWindow="90" windowWidth="8610" windowHeight="9120" activeTab="3"/>
  </bookViews>
  <sheets>
    <sheet name="Тит. лист" sheetId="1" r:id="rId1"/>
    <sheet name="Кален. граф. нов." sheetId="2" r:id="rId2"/>
    <sheet name="Уч план" sheetId="3" r:id="rId3"/>
    <sheet name="График сессий 3 года" sheetId="4" r:id="rId4"/>
  </sheets>
  <definedNames>
    <definedName name="_xlnm.Print_Titles" localSheetId="2">'Уч план'!$10:$14</definedName>
    <definedName name="_xlnm.Print_Area" localSheetId="3">'График сессий 3 года'!$A$1:$O$45</definedName>
    <definedName name="_xlnm.Print_Area" localSheetId="1">'Кален. граф. нов.'!$A$1:$BA$22</definedName>
    <definedName name="_xlnm.Print_Area" localSheetId="2">'Уч план'!$A$1:$U$118</definedName>
  </definedNames>
  <calcPr fullCalcOnLoad="1"/>
</workbook>
</file>

<file path=xl/sharedStrings.xml><?xml version="1.0" encoding="utf-8"?>
<sst xmlns="http://schemas.openxmlformats.org/spreadsheetml/2006/main" count="600" uniqueCount="410">
  <si>
    <t>Всего</t>
  </si>
  <si>
    <t>Экзамен</t>
  </si>
  <si>
    <t>Зачет</t>
  </si>
  <si>
    <t>УЧЕБНЫЙ ПЛАН</t>
  </si>
  <si>
    <t>Заочная форма обучения</t>
  </si>
  <si>
    <t>ПЛАН УЧЕБНОГО ПРОЦЕССА</t>
  </si>
  <si>
    <t>1 курс</t>
  </si>
  <si>
    <t>ВСЕГО</t>
  </si>
  <si>
    <t>Аудиторных</t>
  </si>
  <si>
    <t>Контр. работа</t>
  </si>
  <si>
    <t>Курс. работа</t>
  </si>
  <si>
    <t>Курс. проект</t>
  </si>
  <si>
    <t>Лекций</t>
  </si>
  <si>
    <t>Иностранный язык</t>
  </si>
  <si>
    <t>Философия</t>
  </si>
  <si>
    <t>Правоведение</t>
  </si>
  <si>
    <t>Физика</t>
  </si>
  <si>
    <t>Математика</t>
  </si>
  <si>
    <t>Информатика</t>
  </si>
  <si>
    <t>Психология и педагогика</t>
  </si>
  <si>
    <t>Русский язык и культура речи</t>
  </si>
  <si>
    <t>Безопасность жизнедеятельности</t>
  </si>
  <si>
    <t>ЛПЗ</t>
  </si>
  <si>
    <t>Семинарские,      практические</t>
  </si>
  <si>
    <t>Распределение по курсам форм контроля</t>
  </si>
  <si>
    <t>Политология и социология</t>
  </si>
  <si>
    <t xml:space="preserve">№ </t>
  </si>
  <si>
    <t>зачетные единицы</t>
  </si>
  <si>
    <t>объем часов</t>
  </si>
  <si>
    <t>Самостоятельная работа студента, час.</t>
  </si>
  <si>
    <t>Трудоемкость  работы с преподавателем в часах</t>
  </si>
  <si>
    <t>Базовая часть</t>
  </si>
  <si>
    <t>Вариативная часть</t>
  </si>
  <si>
    <t>Химия</t>
  </si>
  <si>
    <t>Производственная практика</t>
  </si>
  <si>
    <t>2  курс</t>
  </si>
  <si>
    <t>3  курс</t>
  </si>
  <si>
    <t>Теоретическая механика</t>
  </si>
  <si>
    <t>Прикладная математика</t>
  </si>
  <si>
    <t>Патентоведение</t>
  </si>
  <si>
    <t>Основы научных исследований</t>
  </si>
  <si>
    <t>Теплотехника</t>
  </si>
  <si>
    <t>Информационные технологии</t>
  </si>
  <si>
    <t>Экономическая теория</t>
  </si>
  <si>
    <t>История</t>
  </si>
  <si>
    <t>Экономика отрасли</t>
  </si>
  <si>
    <t>Экономика предприятия</t>
  </si>
  <si>
    <t>Основы трудового права</t>
  </si>
  <si>
    <t>Транспортное право</t>
  </si>
  <si>
    <t>Развитие и современное состояние мировой автомобилизации</t>
  </si>
  <si>
    <t>Прикладное программирование</t>
  </si>
  <si>
    <t>Основы теории надежности</t>
  </si>
  <si>
    <t>Нормативы по защите окружающей среды</t>
  </si>
  <si>
    <t>Элементы электроники и электронные приборы для автомобильного транспорта</t>
  </si>
  <si>
    <t>Основы инженерной экологии</t>
  </si>
  <si>
    <t>Силовые агрегаты</t>
  </si>
  <si>
    <t>Типаж и эксплуатация технологического оборудования</t>
  </si>
  <si>
    <t>Основы работоспособности технических систем</t>
  </si>
  <si>
    <t>Производственно-техническая инфраструктура предприятий</t>
  </si>
  <si>
    <t>Начертательная геометрия и инженерная графика</t>
  </si>
  <si>
    <t>Сопротивление материалов</t>
  </si>
  <si>
    <t>Теория механизмов и машин</t>
  </si>
  <si>
    <t>Детали машин и основы конструирования</t>
  </si>
  <si>
    <t>Гидравлические и пневматические системы транспортных и транспортно-технологических машин и оборудования</t>
  </si>
  <si>
    <t>Материаловедение</t>
  </si>
  <si>
    <t>Технология конструкционных материалов</t>
  </si>
  <si>
    <t>Общая электротехника и электроника</t>
  </si>
  <si>
    <t>Автомобили</t>
  </si>
  <si>
    <t>Автомобильные двигатели</t>
  </si>
  <si>
    <t>Техническая эксплуатация автомобилей</t>
  </si>
  <si>
    <t>Проектирование предприятий автомобильного транспорта</t>
  </si>
  <si>
    <t>Бизнес-планирование на автомобильном транспорте</t>
  </si>
  <si>
    <t>Новые композиционные материалы автомобильного транспорта</t>
  </si>
  <si>
    <t>Сети автомобильных дорог и городских улиц</t>
  </si>
  <si>
    <t>Современные и перспективные электронные системы автомобилей</t>
  </si>
  <si>
    <t>Транспортная логистика</t>
  </si>
  <si>
    <t>Основы проектирования и эксплуатации технологического оборудования</t>
  </si>
  <si>
    <t>Технология и оборудование для восстановления деталей при ремонте</t>
  </si>
  <si>
    <t>Организация государственного учета и контроля технического состояния автотранспортных средств</t>
  </si>
  <si>
    <t>Введение в специальность</t>
  </si>
  <si>
    <t>Введение в профессиональную деятельность отрасли</t>
  </si>
  <si>
    <t>Организация ремонта автомобилей в современных условиях</t>
  </si>
  <si>
    <t xml:space="preserve">  </t>
  </si>
  <si>
    <t>Распеределение трудоемкости по курсам</t>
  </si>
  <si>
    <t>Гидравлика и гидропневмопривод</t>
  </si>
  <si>
    <t>Ресурсосбережение при проведении ТО и ремонта</t>
  </si>
  <si>
    <t>Проректор по учебной работе</t>
  </si>
  <si>
    <t>Управление техническими системами</t>
  </si>
  <si>
    <t>Информационное обеспечение автотранспортных систем</t>
  </si>
  <si>
    <t>УТВЕРЖДАЮ</t>
  </si>
  <si>
    <t>ФГБОУ ВО "ВОРОНЕЖСКИЙ ГОСУДАРСТВЕННЫЙ АГРАРНЫЙ УНИВЕРСИТЕТ ИМЕНИ ИМПЕРАТОРА ПЕТРА I"</t>
  </si>
  <si>
    <t>по направлению 23.03.03 Эксплуатация транспортно-технологических машин и комплексов</t>
  </si>
  <si>
    <t>профиль подготовки бакалавра   "Автомобили и автомобильное хозяйство"</t>
  </si>
  <si>
    <t>Б1</t>
  </si>
  <si>
    <t>Б1.Б</t>
  </si>
  <si>
    <t>Дисциплины (модули)</t>
  </si>
  <si>
    <t>Б1.Б.1</t>
  </si>
  <si>
    <t>Б1.Б.2</t>
  </si>
  <si>
    <t>Б1.Б.3</t>
  </si>
  <si>
    <t>Б1.Б.4</t>
  </si>
  <si>
    <t>Б1.Б.5</t>
  </si>
  <si>
    <t>Б1.Б.6</t>
  </si>
  <si>
    <t>Б1.Б.7</t>
  </si>
  <si>
    <t>Б1.Б.8</t>
  </si>
  <si>
    <t>Б1.Б.9</t>
  </si>
  <si>
    <t>Б1.Б.10</t>
  </si>
  <si>
    <t>Б1.Б.11</t>
  </si>
  <si>
    <t>Б1.Б.12</t>
  </si>
  <si>
    <t>Б1.Б.13</t>
  </si>
  <si>
    <t>Б1.Б.14</t>
  </si>
  <si>
    <t>Б1.Б.15</t>
  </si>
  <si>
    <t>Б1.Б.16</t>
  </si>
  <si>
    <t>Б1.Б.17</t>
  </si>
  <si>
    <t>Б1.Б.18</t>
  </si>
  <si>
    <t>Б1.Б.19</t>
  </si>
  <si>
    <t>Б1.Б.20</t>
  </si>
  <si>
    <t>Б1.Б.21</t>
  </si>
  <si>
    <t>Б1.Б.22</t>
  </si>
  <si>
    <t>Б1.Б.23</t>
  </si>
  <si>
    <t>Б1.Б.24</t>
  </si>
  <si>
    <t>Б1.Б.25</t>
  </si>
  <si>
    <t>Б1.Б.26</t>
  </si>
  <si>
    <t>Б1.Б.27</t>
  </si>
  <si>
    <t>Б1.Б.28</t>
  </si>
  <si>
    <t>Б1.Б.29</t>
  </si>
  <si>
    <t>Б1.Б.30</t>
  </si>
  <si>
    <t>Б1.Б.31</t>
  </si>
  <si>
    <t>Б1.Б.32</t>
  </si>
  <si>
    <t>Б1.Б.33</t>
  </si>
  <si>
    <t>Зачет с оценкой</t>
  </si>
  <si>
    <t>Конструкция и эксплуатационные свойства Т и ТТМО</t>
  </si>
  <si>
    <t>Основы технологии производства и ремонта Т и ТТМО</t>
  </si>
  <si>
    <t>Технологические процессы технического обслуживания и ремонта Т и ТТМО</t>
  </si>
  <si>
    <t>Сертификация и лицензирование в сфере производства и эксплуатации Т и ТТМО</t>
  </si>
  <si>
    <t>Электротехника и электрооборудование  Т и ТТМО</t>
  </si>
  <si>
    <t>Метрология,стандартизация и сертификация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</si>
  <si>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</si>
  <si>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</si>
  <si>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</si>
  <si>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</si>
  <si>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</si>
  <si>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</si>
  <si>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</si>
  <si>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</si>
  <si>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</si>
  <si>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</si>
  <si>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</si>
  <si>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</si>
  <si>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-</t>
  </si>
  <si>
    <t>К</t>
  </si>
  <si>
    <t>Ум</t>
  </si>
  <si>
    <t>Пт</t>
  </si>
  <si>
    <t>Пр</t>
  </si>
  <si>
    <t>Г</t>
  </si>
  <si>
    <t>Итого</t>
  </si>
  <si>
    <t>Производственная. Преддипломная практика</t>
  </si>
  <si>
    <t>Производственная. Технологическая практика</t>
  </si>
  <si>
    <t>Б1.В</t>
  </si>
  <si>
    <t>Б1.В.ОД</t>
  </si>
  <si>
    <t>Обязательные дисциплины</t>
  </si>
  <si>
    <t>Б1.В.ОД.1</t>
  </si>
  <si>
    <t>Б1.В.ОД.2</t>
  </si>
  <si>
    <t>Б1.В.ОД.3</t>
  </si>
  <si>
    <t>Б1.В.ОД.4</t>
  </si>
  <si>
    <t>Б1.В.ОД.5</t>
  </si>
  <si>
    <t>Б1.В.ОД.6</t>
  </si>
  <si>
    <t>Б1.В.ОД.7</t>
  </si>
  <si>
    <t>Б1.В.ОД.8</t>
  </si>
  <si>
    <t>Б1.В.ОД.9</t>
  </si>
  <si>
    <t>Б1.В.ОД.10</t>
  </si>
  <si>
    <t>Б1.В.ОД.11</t>
  </si>
  <si>
    <t>Б1.В.ОД.12</t>
  </si>
  <si>
    <t>Б1.В.ОД.13</t>
  </si>
  <si>
    <t>Б1.В.ОД.14</t>
  </si>
  <si>
    <t>Б1.В.ОД.15</t>
  </si>
  <si>
    <t>Б1.В.ОД.16</t>
  </si>
  <si>
    <t>Б1.В.ОД.17</t>
  </si>
  <si>
    <t>Б1.В.ОД.18</t>
  </si>
  <si>
    <t>Б1.В.ОД.19</t>
  </si>
  <si>
    <t>Б1.В.ОД.20</t>
  </si>
  <si>
    <t>Б1.В.ОД.21</t>
  </si>
  <si>
    <t>Б1.В.ОД.22</t>
  </si>
  <si>
    <t>Б1.В.ДВ</t>
  </si>
  <si>
    <t>Дисциплины по выбору</t>
  </si>
  <si>
    <t>Б1.В.ДВ.1</t>
  </si>
  <si>
    <t>Б1.В.ДВ.2</t>
  </si>
  <si>
    <t>Б1.В.ДВ.3</t>
  </si>
  <si>
    <t>Б1.В.ДВ.4</t>
  </si>
  <si>
    <t>Б1.В.ДВ.5</t>
  </si>
  <si>
    <t>Б1.В.ДВ.6</t>
  </si>
  <si>
    <t>Б1.В.ДВ.7</t>
  </si>
  <si>
    <t>Б1.В.ДВ.8</t>
  </si>
  <si>
    <t>Б1.В.ДВ.9</t>
  </si>
  <si>
    <t>Б1.В.ДВ.10</t>
  </si>
  <si>
    <t>Б1.В.ДВ.11</t>
  </si>
  <si>
    <t>Б1.В.ДВ.12</t>
  </si>
  <si>
    <t>Б1.В.ДВ.13</t>
  </si>
  <si>
    <t>Наименование блоков и дисциплин</t>
  </si>
  <si>
    <t>Предпринимательское право</t>
  </si>
  <si>
    <t>Компьютерная графика</t>
  </si>
  <si>
    <t>Топливные системы Т и ТТМО</t>
  </si>
  <si>
    <t>Топливо и смазочные материалы</t>
  </si>
  <si>
    <t>Диагностика, настройка и регулировка топливных систем Т и ТТМО</t>
  </si>
  <si>
    <t>История развития автомобильного транспорта</t>
  </si>
  <si>
    <t>Инженерная психология</t>
  </si>
  <si>
    <t>Теоретические основы применения химических реагентов, процессов и материалов в автомобильном транспорте</t>
  </si>
  <si>
    <t>Теоретические основы тягово- сцепных и динамических свойств автомобильного транспорта</t>
  </si>
  <si>
    <t>Особенности технологии автотракторостроения</t>
  </si>
  <si>
    <t>Транспортно- эксплуатационные качества автомобильных дорог и городских улиц</t>
  </si>
  <si>
    <t>Микропроцессорная техника в автомобильном транспорте</t>
  </si>
  <si>
    <t>Организация автомобильных перевозок и безопасность движения</t>
  </si>
  <si>
    <t>Организационно- производственные структуры технической эксплуатации</t>
  </si>
  <si>
    <t>Б2</t>
  </si>
  <si>
    <t>Практики</t>
  </si>
  <si>
    <t>Б2.У</t>
  </si>
  <si>
    <t>Учебная практика</t>
  </si>
  <si>
    <t>Б2.У.1</t>
  </si>
  <si>
    <t>Б2.У.2</t>
  </si>
  <si>
    <t>Б2.П</t>
  </si>
  <si>
    <t>Б2.П.1</t>
  </si>
  <si>
    <t>Б2.П.2</t>
  </si>
  <si>
    <t>Б3</t>
  </si>
  <si>
    <t>Государственная итоговая аттестация</t>
  </si>
  <si>
    <t>График</t>
  </si>
  <si>
    <t>Общее кол-во часов</t>
  </si>
  <si>
    <t>Лекции</t>
  </si>
  <si>
    <t>Практические</t>
  </si>
  <si>
    <t>Контрольная работа</t>
  </si>
  <si>
    <t>Курсовая работа</t>
  </si>
  <si>
    <t>Курсовой проект</t>
  </si>
  <si>
    <t xml:space="preserve">профиль "Автомобили и автомобильное хозяйство"     </t>
  </si>
  <si>
    <t>Зачетные единицы</t>
  </si>
  <si>
    <t>Контроль</t>
  </si>
  <si>
    <t>МИНИСТЕРСТВО СЕЛЬСКОГО ХОЗЯЙСТВА РОССИЙСКОЙ ФЕДЕРАЦИИ</t>
  </si>
  <si>
    <t>СОГЛАСОВАНО</t>
  </si>
  <si>
    <t>Министерство сельского хозяйства РФ</t>
  </si>
  <si>
    <t>Федеральное государственное бюджетное образовательное учреждение высшего образования «Воронежский государственный аграрный университет имени императора Петра I»
Агроинженерный факультет</t>
  </si>
  <si>
    <t>Утверждаю</t>
  </si>
  <si>
    <t>План одобрен Ученым советом вуза</t>
  </si>
  <si>
    <t xml:space="preserve">Ректор </t>
  </si>
  <si>
    <t xml:space="preserve">
Бухтояров Н. И.</t>
  </si>
  <si>
    <t>Протокол №</t>
  </si>
  <si>
    <t>"___" ____________ 20___ г.</t>
  </si>
  <si>
    <t>подготовки бакалавров</t>
  </si>
  <si>
    <t>23.03.03</t>
  </si>
  <si>
    <t>Направление 23.03.03 Эксплуатация транспортно-технологических машин и комплексов</t>
  </si>
  <si>
    <t>профиль "Автомобили и автомобильное хозяйство"</t>
  </si>
  <si>
    <t xml:space="preserve">Кафедра: </t>
  </si>
  <si>
    <t xml:space="preserve">Факультет: </t>
  </si>
  <si>
    <t>Агроинженерный</t>
  </si>
  <si>
    <t>Квалификация: бакалавр</t>
  </si>
  <si>
    <t>Год начала подготовки</t>
  </si>
  <si>
    <t>Программа подготовки: прикладн. бакалавриат</t>
  </si>
  <si>
    <t>Форма обучения: заочная</t>
  </si>
  <si>
    <t>Образовательный стандарт</t>
  </si>
  <si>
    <t>1470</t>
  </si>
  <si>
    <t>14.12.2015</t>
  </si>
  <si>
    <t>Трудоемкость ОПОП: 0 ЗЕТ</t>
  </si>
  <si>
    <t xml:space="preserve">  Виды деятельности</t>
  </si>
  <si>
    <t xml:space="preserve"> - расчетно-проектная;
 - производственно-технологическая;
 - организационно-управленческая;
 - монтажно-наладочная;
 - сервисно-эксплуатационная.
</t>
  </si>
  <si>
    <t>Согласовано</t>
  </si>
  <si>
    <t xml:space="preserve">/  Дерканосова Н. М./ </t>
  </si>
  <si>
    <t>Начальник управления по планированию и организации учебного процесса</t>
  </si>
  <si>
    <t xml:space="preserve">/  Недикова Е. В./ </t>
  </si>
  <si>
    <t>Декан</t>
  </si>
  <si>
    <t xml:space="preserve">/  Оробинский В.И./ </t>
  </si>
  <si>
    <t>ИНДИВИДУАЛЬНЫЙ УЧЕБНЫЙ ПЛАН</t>
  </si>
  <si>
    <t>(прикладной бакалавриат)</t>
  </si>
  <si>
    <t>машин и комплексов"</t>
  </si>
  <si>
    <t xml:space="preserve">1 курс 1 семестр </t>
  </si>
  <si>
    <t>№ п/п</t>
  </si>
  <si>
    <t>Наименование дисциплин</t>
  </si>
  <si>
    <t>ИТОГО:</t>
  </si>
  <si>
    <t xml:space="preserve">1 курс 2 семестр </t>
  </si>
  <si>
    <t>Экономика предприятий</t>
  </si>
  <si>
    <t>Трудоемкость по учебному плану очной формы обучения</t>
  </si>
  <si>
    <t xml:space="preserve">учебного процесса обучающегося 1 курса </t>
  </si>
  <si>
    <t>направление 23.03.03 "Эксплуатация транспортно-технологических</t>
  </si>
  <si>
    <t>Физическая культура и спорт</t>
  </si>
  <si>
    <t>Элективные курсы по физической культуре и спорту</t>
  </si>
  <si>
    <r>
      <t>КПВ:</t>
    </r>
    <r>
      <rPr>
        <sz val="10"/>
        <rFont val="Arial Cyr"/>
        <family val="0"/>
      </rPr>
      <t xml:space="preserve"> Введение в специальность</t>
    </r>
  </si>
  <si>
    <r>
      <t>КПВ:</t>
    </r>
    <r>
      <rPr>
        <sz val="10"/>
        <rFont val="Arial Cyr"/>
        <family val="0"/>
      </rPr>
      <t xml:space="preserve"> Элементы электроники и электронные приборы для автомобильного транспорта</t>
    </r>
  </si>
  <si>
    <t>1. Календарный учебный график</t>
  </si>
  <si>
    <t>Мес</t>
  </si>
  <si>
    <t>29 - 5</t>
  </si>
  <si>
    <t>27 - 2</t>
  </si>
  <si>
    <t>29 - 4</t>
  </si>
  <si>
    <t>26 - 1</t>
  </si>
  <si>
    <t>23 - 1</t>
  </si>
  <si>
    <t>30 - 5</t>
  </si>
  <si>
    <t>27 - 3</t>
  </si>
  <si>
    <t>27 -2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</si>
  <si>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</si>
  <si>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</si>
  <si>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</si>
  <si>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</si>
  <si>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</si>
  <si>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</si>
  <si>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</si>
  <si>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</si>
  <si>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</si>
  <si>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</si>
  <si>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</si>
  <si>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</si>
  <si>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</si>
  <si>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</si>
  <si>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</si>
  <si>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</si>
  <si>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</si>
  <si>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</si>
  <si>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</si>
  <si>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</si>
  <si>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</si>
  <si>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</si>
  <si>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</si>
  <si>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</si>
  <si>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</si>
  <si>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</si>
  <si>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</si>
  <si>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</si>
  <si>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</si>
  <si>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</si>
  <si>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</si>
  <si>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</si>
  <si>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</si>
  <si>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</si>
  <si>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</si>
  <si>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</si>
  <si>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</si>
  <si>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</si>
  <si>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</si>
  <si>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</si>
  <si>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</si>
  <si>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</si>
  <si>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</si>
  <si>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</si>
  <si>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</si>
  <si>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</si>
  <si>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</si>
  <si>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</si>
  <si>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</si>
  <si>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</si>
  <si>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</si>
  <si>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</si>
  <si>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</si>
  <si>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</si>
  <si>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</si>
  <si>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</si>
  <si>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</si>
  <si>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</si>
  <si>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</si>
  <si>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</si>
  <si>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</si>
  <si>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</si>
  <si>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</si>
  <si>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</si>
  <si>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</si>
  <si>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</si>
  <si>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</si>
  <si>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</si>
  <si>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</si>
  <si>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</si>
  <si>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</si>
  <si>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</si>
  <si>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</si>
  <si>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</si>
  <si>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</si>
  <si>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</si>
  <si>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Э</t>
  </si>
  <si>
    <t>II</t>
  </si>
  <si>
    <t>Уу</t>
  </si>
  <si>
    <t>III</t>
  </si>
  <si>
    <t>IV</t>
  </si>
  <si>
    <t>2. Сводные данные</t>
  </si>
  <si>
    <t>Курс 1</t>
  </si>
  <si>
    <t>Курс 2</t>
  </si>
  <si>
    <t>Курс 3</t>
  </si>
  <si>
    <t>Курс 4</t>
  </si>
  <si>
    <t>сем. 1</t>
  </si>
  <si>
    <t>сем. 2</t>
  </si>
  <si>
    <t>Теоретическое обучение</t>
  </si>
  <si>
    <t>Экзаменационные сессии</t>
  </si>
  <si>
    <t>Пп</t>
  </si>
  <si>
    <t>Гос. экзамены и/или защита ВКР</t>
  </si>
  <si>
    <t>Каникулы</t>
  </si>
  <si>
    <t xml:space="preserve"> Итого</t>
  </si>
  <si>
    <t>Студентов</t>
  </si>
  <si>
    <t xml:space="preserve"> Групп</t>
  </si>
  <si>
    <r>
      <t>КПВ:</t>
    </r>
    <r>
      <rPr>
        <sz val="10"/>
        <rFont val="Arial Cyr"/>
        <family val="0"/>
      </rPr>
      <t xml:space="preserve"> Развитие и современное состояние мировой автомобилизации</t>
    </r>
  </si>
  <si>
    <r>
      <t>КПВ:</t>
    </r>
    <r>
      <rPr>
        <sz val="10"/>
        <rFont val="Arial Cyr"/>
        <family val="0"/>
      </rPr>
      <t xml:space="preserve"> Инженерная психология</t>
    </r>
  </si>
  <si>
    <t>Итого по блоку Б1</t>
  </si>
  <si>
    <t>Итого по ОПОП (без факультативов)</t>
  </si>
  <si>
    <t>ФТД</t>
  </si>
  <si>
    <t>Факультативы</t>
  </si>
  <si>
    <t>ФТД.1</t>
  </si>
  <si>
    <t>Основы делопроизводства</t>
  </si>
  <si>
    <t xml:space="preserve">Итого </t>
  </si>
  <si>
    <t>4 курс</t>
  </si>
  <si>
    <t>Срок обучения: 3,6 г</t>
  </si>
  <si>
    <t>БАКАЛАВРЫ (3,6 года)</t>
  </si>
  <si>
    <t>ФТД.2</t>
  </si>
  <si>
    <t>Системы автоматизированного проектирования</t>
  </si>
  <si>
    <t>13 от 29.06.16</t>
  </si>
  <si>
    <t>Физическая культура и спорт (элективная дисциплина)</t>
  </si>
  <si>
    <t>Б3.Д</t>
  </si>
  <si>
    <t>Подготовка и защита ВКР</t>
  </si>
  <si>
    <t>Б3.Д.1</t>
  </si>
  <si>
    <t>Подготовка и защита выпускной квалификационной работы</t>
  </si>
  <si>
    <t>Учебная. Практика по получению первичных профессиональных умений и навыков (практика в мастерских)</t>
  </si>
  <si>
    <t>Учебная. Практика по получению первичных профессиональных умений и навыков (ознакомительная практика)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</si>
</sst>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  <numFmt numFmtId="180" formatCode="0;[Red]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4"/>
      <name val="Times New Roman CYR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sz val="8"/>
      <name val="Arial Cyr"/>
      <family val="0"/>
    </font>
    <font>
      <b/>
      <sz val="12"/>
      <name val="Arial Cyr"/>
      <family val="2"/>
    </font>
    <font>
      <sz val="8"/>
      <color indexed="8"/>
      <name val="Tahoma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8.25"/>
      <color indexed="8"/>
      <name val="Tahoma"/>
      <family val="2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b/>
      <sz val="9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name val="Arial Cyr"/>
      <family val="0"/>
    </font>
    <font>
      <u val="single"/>
      <sz val="13"/>
      <color indexed="8"/>
      <name val="Arial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1" borderId="7" applyNumberFormat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21" fillId="0" borderId="0">
      <alignment/>
      <protection/>
    </xf>
    <xf numFmtId="0" fontId="2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4" borderId="0" applyNumberFormat="0" applyBorder="0" applyAlignment="0" applyProtection="0"/>
  </cellStyleXfs>
  <cellXfs count="464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 horizontal="left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5" fillId="25" borderId="17" xfId="0" applyNumberFormat="1" applyFont="1" applyFill="1" applyBorder="1" applyAlignment="1">
      <alignment horizontal="center" vertical="center"/>
    </xf>
    <xf numFmtId="1" fontId="5" fillId="22" borderId="10" xfId="0" applyNumberFormat="1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left" vertical="center" wrapText="1"/>
    </xf>
    <xf numFmtId="1" fontId="5" fillId="22" borderId="13" xfId="0" applyNumberFormat="1" applyFont="1" applyFill="1" applyBorder="1" applyAlignment="1">
      <alignment horizontal="center" vertical="center"/>
    </xf>
    <xf numFmtId="1" fontId="5" fillId="22" borderId="14" xfId="0" applyNumberFormat="1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5" fillId="22" borderId="13" xfId="0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5" fillId="22" borderId="18" xfId="0" applyFont="1" applyFill="1" applyBorder="1" applyAlignment="1">
      <alignment horizontal="center" vertical="center"/>
    </xf>
    <xf numFmtId="0" fontId="5" fillId="25" borderId="19" xfId="0" applyFont="1" applyFill="1" applyBorder="1" applyAlignment="1">
      <alignment horizontal="left" vertical="center" wrapText="1"/>
    </xf>
    <xf numFmtId="1" fontId="8" fillId="24" borderId="10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2" fontId="7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4" fillId="0" borderId="0" xfId="0" applyNumberFormat="1" applyFon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24" borderId="0" xfId="0" applyNumberForma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5" fillId="11" borderId="10" xfId="0" applyNumberFormat="1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left" vertical="center" wrapText="1"/>
    </xf>
    <xf numFmtId="0" fontId="5" fillId="11" borderId="20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/>
    </xf>
    <xf numFmtId="1" fontId="17" fillId="0" borderId="13" xfId="0" applyNumberFormat="1" applyFont="1" applyFill="1" applyBorder="1" applyAlignment="1">
      <alignment horizontal="center" vertical="center"/>
    </xf>
    <xf numFmtId="1" fontId="17" fillId="0" borderId="14" xfId="0" applyNumberFormat="1" applyFont="1" applyFill="1" applyBorder="1" applyAlignment="1">
      <alignment horizontal="center" vertical="center"/>
    </xf>
    <xf numFmtId="1" fontId="17" fillId="0" borderId="26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wrapText="1"/>
    </xf>
    <xf numFmtId="0" fontId="18" fillId="0" borderId="28" xfId="0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/>
    </xf>
    <xf numFmtId="1" fontId="5" fillId="11" borderId="20" xfId="0" applyNumberFormat="1" applyFont="1" applyFill="1" applyBorder="1" applyAlignment="1">
      <alignment horizontal="center" vertical="center" wrapText="1"/>
    </xf>
    <xf numFmtId="1" fontId="5" fillId="11" borderId="13" xfId="0" applyNumberFormat="1" applyFont="1" applyFill="1" applyBorder="1" applyAlignment="1">
      <alignment horizontal="center" vertical="center" wrapText="1"/>
    </xf>
    <xf numFmtId="1" fontId="5" fillId="11" borderId="14" xfId="0" applyNumberFormat="1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 vertical="center" wrapText="1"/>
    </xf>
    <xf numFmtId="1" fontId="5" fillId="22" borderId="20" xfId="0" applyNumberFormat="1" applyFont="1" applyFill="1" applyBorder="1" applyAlignment="1">
      <alignment horizontal="center" vertical="center" wrapText="1"/>
    </xf>
    <xf numFmtId="1" fontId="5" fillId="22" borderId="13" xfId="0" applyNumberFormat="1" applyFont="1" applyFill="1" applyBorder="1" applyAlignment="1">
      <alignment horizontal="center" vertical="center" wrapText="1"/>
    </xf>
    <xf numFmtId="1" fontId="5" fillId="22" borderId="18" xfId="0" applyNumberFormat="1" applyFont="1" applyFill="1" applyBorder="1" applyAlignment="1">
      <alignment horizontal="center" vertical="center"/>
    </xf>
    <xf numFmtId="1" fontId="5" fillId="22" borderId="14" xfId="0" applyNumberFormat="1" applyFont="1" applyFill="1" applyBorder="1" applyAlignment="1">
      <alignment horizontal="center" vertical="center" wrapText="1"/>
    </xf>
    <xf numFmtId="1" fontId="5" fillId="25" borderId="10" xfId="0" applyNumberFormat="1" applyFont="1" applyFill="1" applyBorder="1" applyAlignment="1">
      <alignment horizontal="center" vertical="center" wrapText="1"/>
    </xf>
    <xf numFmtId="1" fontId="5" fillId="25" borderId="13" xfId="0" applyNumberFormat="1" applyFont="1" applyFill="1" applyBorder="1" applyAlignment="1">
      <alignment horizontal="center" vertical="center"/>
    </xf>
    <xf numFmtId="1" fontId="5" fillId="25" borderId="14" xfId="0" applyNumberFormat="1" applyFont="1" applyFill="1" applyBorder="1" applyAlignment="1">
      <alignment horizontal="center" vertical="center"/>
    </xf>
    <xf numFmtId="1" fontId="5" fillId="25" borderId="12" xfId="0" applyNumberFormat="1" applyFont="1" applyFill="1" applyBorder="1" applyAlignment="1">
      <alignment horizontal="center" vertical="center"/>
    </xf>
    <xf numFmtId="1" fontId="5" fillId="25" borderId="18" xfId="0" applyNumberFormat="1" applyFont="1" applyFill="1" applyBorder="1" applyAlignment="1">
      <alignment horizontal="center" vertical="center"/>
    </xf>
    <xf numFmtId="1" fontId="5" fillId="25" borderId="31" xfId="0" applyNumberFormat="1" applyFont="1" applyFill="1" applyBorder="1" applyAlignment="1">
      <alignment horizontal="center" vertical="center"/>
    </xf>
    <xf numFmtId="1" fontId="5" fillId="25" borderId="32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0" fontId="5" fillId="22" borderId="34" xfId="0" applyFont="1" applyFill="1" applyBorder="1" applyAlignment="1">
      <alignment horizontal="center" vertical="center"/>
    </xf>
    <xf numFmtId="0" fontId="5" fillId="11" borderId="34" xfId="0" applyFont="1" applyFill="1" applyBorder="1" applyAlignment="1">
      <alignment horizontal="center" vertical="center"/>
    </xf>
    <xf numFmtId="0" fontId="5" fillId="11" borderId="34" xfId="0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1" fontId="17" fillId="0" borderId="18" xfId="0" applyNumberFormat="1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 wrapText="1"/>
    </xf>
    <xf numFmtId="1" fontId="17" fillId="0" borderId="34" xfId="0" applyNumberFormat="1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wrapText="1"/>
    </xf>
    <xf numFmtId="0" fontId="17" fillId="0" borderId="36" xfId="0" applyFont="1" applyFill="1" applyBorder="1" applyAlignment="1">
      <alignment horizontal="center" wrapText="1"/>
    </xf>
    <xf numFmtId="1" fontId="5" fillId="22" borderId="34" xfId="0" applyNumberFormat="1" applyFont="1" applyFill="1" applyBorder="1" applyAlignment="1">
      <alignment horizontal="center" vertical="center"/>
    </xf>
    <xf numFmtId="1" fontId="5" fillId="11" borderId="34" xfId="0" applyNumberFormat="1" applyFont="1" applyFill="1" applyBorder="1" applyAlignment="1">
      <alignment horizontal="center" vertical="center"/>
    </xf>
    <xf numFmtId="1" fontId="5" fillId="22" borderId="20" xfId="0" applyNumberFormat="1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5" fillId="22" borderId="20" xfId="0" applyFont="1" applyFill="1" applyBorder="1" applyAlignment="1">
      <alignment horizontal="center" vertical="center"/>
    </xf>
    <xf numFmtId="0" fontId="5" fillId="22" borderId="12" xfId="0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30" fillId="26" borderId="0" xfId="53" applyFont="1" applyFill="1" applyBorder="1" applyAlignment="1" applyProtection="1">
      <alignment horizontal="center" vertical="center"/>
      <protection locked="0"/>
    </xf>
    <xf numFmtId="0" fontId="30" fillId="26" borderId="0" xfId="53" applyFont="1" applyFill="1" applyBorder="1" applyAlignment="1" applyProtection="1">
      <alignment horizontal="left" vertical="top" wrapText="1"/>
      <protection locked="0"/>
    </xf>
    <xf numFmtId="0" fontId="21" fillId="0" borderId="0" xfId="53">
      <alignment/>
      <protection/>
    </xf>
    <xf numFmtId="0" fontId="22" fillId="0" borderId="0" xfId="53" applyFont="1" applyAlignment="1" applyProtection="1">
      <alignment horizontal="left" vertical="center"/>
      <protection locked="0"/>
    </xf>
    <xf numFmtId="0" fontId="21" fillId="26" borderId="0" xfId="53" applyFont="1" applyFill="1" applyBorder="1" applyAlignment="1" applyProtection="1">
      <alignment horizontal="left" vertical="center"/>
      <protection locked="0"/>
    </xf>
    <xf numFmtId="0" fontId="21" fillId="26" borderId="38" xfId="53" applyNumberFormat="1" applyFont="1" applyFill="1" applyBorder="1" applyAlignment="1" applyProtection="1">
      <alignment horizontal="left" vertical="center"/>
      <protection locked="0"/>
    </xf>
    <xf numFmtId="0" fontId="34" fillId="26" borderId="0" xfId="53" applyFont="1" applyFill="1" applyBorder="1" applyAlignment="1" applyProtection="1">
      <alignment horizontal="left" vertical="center"/>
      <protection locked="0"/>
    </xf>
    <xf numFmtId="0" fontId="30" fillId="26" borderId="0" xfId="53" applyFont="1" applyFill="1" applyBorder="1" applyAlignment="1" applyProtection="1">
      <alignment horizontal="left" vertical="center"/>
      <protection locked="0"/>
    </xf>
    <xf numFmtId="0" fontId="21" fillId="0" borderId="0" xfId="53" applyFont="1" applyAlignment="1" applyProtection="1">
      <alignment horizontal="left"/>
      <protection locked="0"/>
    </xf>
    <xf numFmtId="0" fontId="9" fillId="0" borderId="16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10" fillId="0" borderId="16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0" fillId="0" borderId="21" xfId="0" applyBorder="1" applyAlignment="1">
      <alignment/>
    </xf>
    <xf numFmtId="0" fontId="10" fillId="0" borderId="24" xfId="0" applyFont="1" applyFill="1" applyBorder="1" applyAlignment="1">
      <alignment horizontal="right"/>
    </xf>
    <xf numFmtId="1" fontId="18" fillId="0" borderId="13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39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8" xfId="0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6" fillId="26" borderId="13" xfId="0" applyNumberFormat="1" applyFont="1" applyFill="1" applyBorder="1" applyAlignment="1" applyProtection="1">
      <alignment horizontal="center" vertical="center"/>
      <protection locked="0"/>
    </xf>
    <xf numFmtId="0" fontId="16" fillId="26" borderId="13" xfId="0" applyNumberFormat="1" applyFont="1" applyFill="1" applyBorder="1" applyAlignment="1" applyProtection="1">
      <alignment horizontal="center" vertical="center" textRotation="90"/>
      <protection locked="0"/>
    </xf>
    <xf numFmtId="0" fontId="16" fillId="26" borderId="12" xfId="0" applyNumberFormat="1" applyFont="1" applyFill="1" applyBorder="1" applyAlignment="1" applyProtection="1">
      <alignment horizontal="center" vertical="center"/>
      <protection locked="0"/>
    </xf>
    <xf numFmtId="0" fontId="39" fillId="26" borderId="13" xfId="0" applyNumberFormat="1" applyFont="1" applyFill="1" applyBorder="1" applyAlignment="1" applyProtection="1">
      <alignment horizontal="center" vertical="center"/>
      <protection locked="0"/>
    </xf>
    <xf numFmtId="0" fontId="39" fillId="26" borderId="18" xfId="0" applyNumberFormat="1" applyFont="1" applyFill="1" applyBorder="1" applyAlignment="1" applyProtection="1">
      <alignment horizontal="center" vertical="center"/>
      <protection locked="0"/>
    </xf>
    <xf numFmtId="0" fontId="39" fillId="26" borderId="12" xfId="0" applyNumberFormat="1" applyFont="1" applyFill="1" applyBorder="1" applyAlignment="1" applyProtection="1">
      <alignment horizontal="center" vertical="center"/>
      <protection locked="0"/>
    </xf>
    <xf numFmtId="0" fontId="39" fillId="26" borderId="13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NumberFormat="1" applyFont="1" applyFill="1" applyBorder="1" applyAlignment="1" applyProtection="1">
      <alignment vertical="center"/>
      <protection locked="0"/>
    </xf>
    <xf numFmtId="0" fontId="39" fillId="26" borderId="0" xfId="0" applyNumberFormat="1" applyFont="1" applyFill="1" applyBorder="1" applyAlignment="1" applyProtection="1">
      <alignment vertical="center"/>
      <protection locked="0"/>
    </xf>
    <xf numFmtId="0" fontId="16" fillId="26" borderId="0" xfId="0" applyFont="1" applyFill="1" applyBorder="1" applyAlignment="1" applyProtection="1">
      <alignment horizontal="center" vertical="center"/>
      <protection locked="0"/>
    </xf>
    <xf numFmtId="0" fontId="41" fillId="26" borderId="0" xfId="0" applyNumberFormat="1" applyFont="1" applyFill="1" applyBorder="1" applyAlignment="1" applyProtection="1">
      <alignment horizontal="center" vertical="center"/>
      <protection locked="0"/>
    </xf>
    <xf numFmtId="0" fontId="41" fillId="26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6" fillId="26" borderId="0" xfId="0" applyNumberFormat="1" applyFont="1" applyFill="1" applyBorder="1" applyAlignment="1" applyProtection="1">
      <alignment vertical="center"/>
      <protection locked="0"/>
    </xf>
    <xf numFmtId="0" fontId="0" fillId="24" borderId="0" xfId="0" applyFill="1" applyBorder="1" applyAlignment="1">
      <alignment/>
    </xf>
    <xf numFmtId="0" fontId="39" fillId="0" borderId="0" xfId="0" applyFont="1" applyAlignment="1">
      <alignment/>
    </xf>
    <xf numFmtId="0" fontId="1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" fontId="5" fillId="22" borderId="12" xfId="0" applyNumberFormat="1" applyFont="1" applyFill="1" applyBorder="1" applyAlignment="1">
      <alignment horizontal="center" vertical="center"/>
    </xf>
    <xf numFmtId="1" fontId="5" fillId="11" borderId="18" xfId="0" applyNumberFormat="1" applyFont="1" applyFill="1" applyBorder="1" applyAlignment="1">
      <alignment horizontal="center" vertical="center"/>
    </xf>
    <xf numFmtId="1" fontId="5" fillId="11" borderId="13" xfId="0" applyNumberFormat="1" applyFont="1" applyFill="1" applyBorder="1" applyAlignment="1">
      <alignment horizontal="center" vertical="center"/>
    </xf>
    <xf numFmtId="1" fontId="5" fillId="11" borderId="12" xfId="0" applyNumberFormat="1" applyFont="1" applyFill="1" applyBorder="1" applyAlignment="1">
      <alignment horizontal="center" vertical="center"/>
    </xf>
    <xf numFmtId="1" fontId="8" fillId="0" borderId="40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1" fontId="5" fillId="0" borderId="40" xfId="0" applyNumberFormat="1" applyFont="1" applyFill="1" applyBorder="1" applyAlignment="1">
      <alignment horizontal="center" vertical="center" wrapText="1"/>
    </xf>
    <xf numFmtId="1" fontId="5" fillId="0" borderId="37" xfId="0" applyNumberFormat="1" applyFont="1" applyFill="1" applyBorder="1" applyAlignment="1">
      <alignment horizontal="center" vertical="center" wrapText="1"/>
    </xf>
    <xf numFmtId="1" fontId="5" fillId="0" borderId="42" xfId="0" applyNumberFormat="1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wrapText="1"/>
    </xf>
    <xf numFmtId="0" fontId="17" fillId="0" borderId="44" xfId="0" applyFont="1" applyFill="1" applyBorder="1" applyAlignment="1">
      <alignment horizontal="center" wrapText="1"/>
    </xf>
    <xf numFmtId="0" fontId="18" fillId="0" borderId="45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1" fontId="5" fillId="0" borderId="40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0" fontId="8" fillId="0" borderId="4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vertical="center" wrapText="1"/>
    </xf>
    <xf numFmtId="1" fontId="8" fillId="0" borderId="40" xfId="0" applyNumberFormat="1" applyFont="1" applyFill="1" applyBorder="1" applyAlignment="1">
      <alignment horizontal="center" vertical="center" wrapText="1"/>
    </xf>
    <xf numFmtId="1" fontId="8" fillId="0" borderId="37" xfId="0" applyNumberFormat="1" applyFont="1" applyFill="1" applyBorder="1" applyAlignment="1">
      <alignment horizontal="center" vertical="center" wrapText="1"/>
    </xf>
    <xf numFmtId="1" fontId="8" fillId="0" borderId="42" xfId="0" applyNumberFormat="1" applyFont="1" applyFill="1" applyBorder="1" applyAlignment="1">
      <alignment horizontal="center" vertical="center"/>
    </xf>
    <xf numFmtId="1" fontId="5" fillId="0" borderId="43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1" fontId="8" fillId="0" borderId="46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10" fillId="0" borderId="3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37" fillId="0" borderId="13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textRotation="90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 textRotation="90"/>
    </xf>
    <xf numFmtId="0" fontId="0" fillId="0" borderId="54" xfId="0" applyFill="1" applyBorder="1" applyAlignment="1">
      <alignment horizontal="center" vertical="center" textRotation="90"/>
    </xf>
    <xf numFmtId="0" fontId="0" fillId="0" borderId="3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textRotation="90"/>
    </xf>
    <xf numFmtId="0" fontId="0" fillId="0" borderId="19" xfId="0" applyFill="1" applyBorder="1" applyAlignment="1">
      <alignment horizontal="center" vertical="center" textRotation="90"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 horizontal="justify" wrapText="1"/>
    </xf>
    <xf numFmtId="0" fontId="1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7" fillId="0" borderId="15" xfId="0" applyFont="1" applyFill="1" applyBorder="1" applyAlignment="1">
      <alignment wrapText="1"/>
    </xf>
    <xf numFmtId="0" fontId="0" fillId="0" borderId="40" xfId="0" applyFill="1" applyBorder="1" applyAlignment="1">
      <alignment horizontal="center" vertical="center"/>
    </xf>
    <xf numFmtId="0" fontId="37" fillId="0" borderId="55" xfId="0" applyFont="1" applyFill="1" applyBorder="1" applyAlignment="1">
      <alignment/>
    </xf>
    <xf numFmtId="0" fontId="0" fillId="0" borderId="55" xfId="0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20" fillId="0" borderId="0" xfId="53" applyFont="1" applyAlignment="1" applyProtection="1">
      <alignment horizontal="center" vertical="center" wrapText="1"/>
      <protection locked="0"/>
    </xf>
    <xf numFmtId="0" fontId="27" fillId="26" borderId="0" xfId="53" applyFont="1" applyFill="1" applyBorder="1" applyAlignment="1" applyProtection="1">
      <alignment horizontal="right" wrapText="1"/>
      <protection locked="0"/>
    </xf>
    <xf numFmtId="0" fontId="27" fillId="26" borderId="0" xfId="53" applyFont="1" applyFill="1" applyBorder="1" applyAlignment="1" applyProtection="1">
      <alignment horizontal="left" vertical="center"/>
      <protection locked="0"/>
    </xf>
    <xf numFmtId="0" fontId="27" fillId="26" borderId="0" xfId="53" applyFont="1" applyFill="1" applyBorder="1" applyAlignment="1" applyProtection="1">
      <alignment horizontal="center" vertical="center"/>
      <protection locked="0"/>
    </xf>
    <xf numFmtId="0" fontId="28" fillId="26" borderId="0" xfId="53" applyFont="1" applyFill="1" applyBorder="1" applyAlignment="1" applyProtection="1">
      <alignment horizontal="center" vertical="top"/>
      <protection locked="0"/>
    </xf>
    <xf numFmtId="0" fontId="29" fillId="26" borderId="13" xfId="53" applyNumberFormat="1" applyFont="1" applyFill="1" applyBorder="1" applyAlignment="1" applyProtection="1">
      <alignment horizontal="center" vertical="center"/>
      <protection locked="0"/>
    </xf>
    <xf numFmtId="0" fontId="31" fillId="26" borderId="0" xfId="53" applyFont="1" applyFill="1" applyBorder="1" applyAlignment="1" applyProtection="1">
      <alignment horizontal="left" vertical="center" wrapText="1"/>
      <protection locked="0"/>
    </xf>
    <xf numFmtId="0" fontId="33" fillId="26" borderId="37" xfId="53" applyNumberFormat="1" applyFont="1" applyFill="1" applyBorder="1" applyAlignment="1" applyProtection="1">
      <alignment horizontal="left" vertical="center" wrapText="1"/>
      <protection locked="0"/>
    </xf>
    <xf numFmtId="0" fontId="30" fillId="26" borderId="0" xfId="53" applyFont="1" applyFill="1" applyBorder="1" applyAlignment="1" applyProtection="1">
      <alignment horizontal="center" vertical="center"/>
      <protection locked="0"/>
    </xf>
    <xf numFmtId="0" fontId="31" fillId="26" borderId="0" xfId="53" applyFont="1" applyFill="1" applyBorder="1" applyAlignment="1" applyProtection="1">
      <alignment horizontal="center" vertical="center" wrapText="1"/>
      <protection locked="0"/>
    </xf>
    <xf numFmtId="0" fontId="27" fillId="26" borderId="0" xfId="53" applyFont="1" applyFill="1" applyBorder="1" applyAlignment="1" applyProtection="1">
      <alignment horizontal="left" wrapText="1"/>
      <protection locked="0"/>
    </xf>
    <xf numFmtId="0" fontId="23" fillId="26" borderId="0" xfId="53" applyFont="1" applyFill="1" applyBorder="1" applyAlignment="1" applyProtection="1">
      <alignment horizontal="center" vertical="center" wrapText="1"/>
      <protection locked="0"/>
    </xf>
    <xf numFmtId="0" fontId="33" fillId="26" borderId="13" xfId="53" applyNumberFormat="1" applyFont="1" applyFill="1" applyBorder="1" applyAlignment="1" applyProtection="1">
      <alignment horizontal="left" vertical="center" wrapText="1"/>
      <protection locked="0"/>
    </xf>
    <xf numFmtId="0" fontId="33" fillId="26" borderId="0" xfId="53" applyFont="1" applyFill="1" applyBorder="1" applyAlignment="1" applyProtection="1">
      <alignment horizontal="left" vertical="top"/>
      <protection locked="0"/>
    </xf>
    <xf numFmtId="0" fontId="34" fillId="26" borderId="38" xfId="53" applyNumberFormat="1" applyFont="1" applyFill="1" applyBorder="1" applyAlignment="1" applyProtection="1">
      <alignment horizontal="left" vertical="center"/>
      <protection locked="0"/>
    </xf>
    <xf numFmtId="0" fontId="36" fillId="26" borderId="0" xfId="53" applyFont="1" applyFill="1" applyBorder="1" applyAlignment="1" applyProtection="1">
      <alignment horizontal="left" vertical="center"/>
      <protection locked="0"/>
    </xf>
    <xf numFmtId="0" fontId="33" fillId="26" borderId="13" xfId="53" applyNumberFormat="1" applyFont="1" applyFill="1" applyBorder="1" applyAlignment="1" applyProtection="1">
      <alignment horizontal="left" vertical="top" wrapText="1"/>
      <protection locked="0"/>
    </xf>
    <xf numFmtId="0" fontId="34" fillId="26" borderId="38" xfId="53" applyNumberFormat="1" applyFont="1" applyFill="1" applyBorder="1" applyAlignment="1" applyProtection="1">
      <alignment horizontal="left"/>
      <protection locked="0"/>
    </xf>
    <xf numFmtId="0" fontId="30" fillId="26" borderId="13" xfId="53" applyNumberFormat="1" applyFont="1" applyFill="1" applyBorder="1" applyAlignment="1" applyProtection="1">
      <alignment horizontal="left" vertical="top" wrapText="1"/>
      <protection locked="0"/>
    </xf>
    <xf numFmtId="0" fontId="30" fillId="26" borderId="0" xfId="53" applyFont="1" applyFill="1" applyBorder="1" applyAlignment="1" applyProtection="1">
      <alignment horizontal="left" vertical="top" wrapText="1"/>
      <protection locked="0"/>
    </xf>
    <xf numFmtId="0" fontId="30" fillId="0" borderId="0" xfId="53" applyFont="1" applyAlignment="1" applyProtection="1">
      <alignment horizontal="left" wrapText="1"/>
      <protection locked="0"/>
    </xf>
    <xf numFmtId="0" fontId="21" fillId="0" borderId="38" xfId="53" applyNumberFormat="1" applyFont="1" applyBorder="1" applyAlignment="1" applyProtection="1">
      <alignment horizontal="left"/>
      <protection locked="0"/>
    </xf>
    <xf numFmtId="0" fontId="33" fillId="0" borderId="0" xfId="53" applyFont="1" applyAlignment="1" applyProtection="1">
      <alignment horizontal="left"/>
      <protection locked="0"/>
    </xf>
    <xf numFmtId="0" fontId="30" fillId="26" borderId="0" xfId="53" applyFont="1" applyFill="1" applyBorder="1" applyAlignment="1" applyProtection="1">
      <alignment horizontal="left" wrapText="1"/>
      <protection locked="0"/>
    </xf>
    <xf numFmtId="0" fontId="21" fillId="26" borderId="38" xfId="53" applyNumberFormat="1" applyFont="1" applyFill="1" applyBorder="1" applyAlignment="1" applyProtection="1">
      <alignment horizontal="left"/>
      <protection locked="0"/>
    </xf>
    <xf numFmtId="0" fontId="33" fillId="26" borderId="0" xfId="53" applyFont="1" applyFill="1" applyBorder="1" applyAlignment="1" applyProtection="1">
      <alignment horizontal="left"/>
      <protection locked="0"/>
    </xf>
    <xf numFmtId="0" fontId="32" fillId="26" borderId="0" xfId="53" applyFont="1" applyFill="1" applyBorder="1" applyAlignment="1" applyProtection="1">
      <alignment horizontal="right" vertical="center"/>
      <protection locked="0"/>
    </xf>
    <xf numFmtId="0" fontId="30" fillId="26" borderId="38" xfId="53" applyNumberFormat="1" applyFont="1" applyFill="1" applyBorder="1" applyAlignment="1" applyProtection="1">
      <alignment horizontal="left" wrapText="1"/>
      <protection locked="0"/>
    </xf>
    <xf numFmtId="0" fontId="35" fillId="26" borderId="13" xfId="53" applyNumberFormat="1" applyFont="1" applyFill="1" applyBorder="1" applyAlignment="1" applyProtection="1">
      <alignment horizontal="left" vertical="center"/>
      <protection locked="0"/>
    </xf>
    <xf numFmtId="0" fontId="35" fillId="26" borderId="0" xfId="53" applyFont="1" applyFill="1" applyBorder="1" applyAlignment="1" applyProtection="1">
      <alignment horizontal="left" vertical="center"/>
      <protection locked="0"/>
    </xf>
    <xf numFmtId="0" fontId="20" fillId="0" borderId="0" xfId="53" applyFont="1" applyAlignment="1" applyProtection="1">
      <alignment horizontal="center" vertical="center"/>
      <protection locked="0"/>
    </xf>
    <xf numFmtId="0" fontId="22" fillId="0" borderId="0" xfId="53" applyFont="1" applyAlignment="1" applyProtection="1">
      <alignment horizontal="center" vertical="top" wrapText="1"/>
      <protection locked="0"/>
    </xf>
    <xf numFmtId="0" fontId="22" fillId="0" borderId="0" xfId="53" applyFont="1" applyAlignment="1" applyProtection="1">
      <alignment horizontal="right" vertical="center" wrapText="1"/>
      <protection locked="0"/>
    </xf>
    <xf numFmtId="0" fontId="25" fillId="26" borderId="0" xfId="53" applyFont="1" applyFill="1" applyBorder="1" applyAlignment="1" applyProtection="1">
      <alignment horizontal="center" vertical="center" wrapText="1"/>
      <protection locked="0"/>
    </xf>
    <xf numFmtId="0" fontId="26" fillId="26" borderId="0" xfId="53" applyFont="1" applyFill="1" applyBorder="1" applyAlignment="1" applyProtection="1">
      <alignment horizontal="left" vertical="center"/>
      <protection locked="0"/>
    </xf>
    <xf numFmtId="0" fontId="26" fillId="26" borderId="0" xfId="53" applyFont="1" applyFill="1" applyBorder="1" applyAlignment="1" applyProtection="1">
      <alignment horizontal="center" vertical="top"/>
      <protection locked="0"/>
    </xf>
    <xf numFmtId="0" fontId="22" fillId="0" borderId="0" xfId="53" applyFont="1" applyAlignment="1" applyProtection="1">
      <alignment horizontal="left" vertical="center" wrapText="1"/>
      <protection locked="0"/>
    </xf>
    <xf numFmtId="0" fontId="22" fillId="0" borderId="0" xfId="53" applyFont="1" applyAlignment="1" applyProtection="1">
      <alignment horizontal="left" vertical="center"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24" fillId="26" borderId="0" xfId="53" applyFont="1" applyFill="1" applyBorder="1" applyAlignment="1" applyProtection="1">
      <alignment horizontal="center" vertical="center" wrapText="1"/>
      <protection locked="0"/>
    </xf>
    <xf numFmtId="0" fontId="39" fillId="26" borderId="13" xfId="0" applyNumberFormat="1" applyFont="1" applyFill="1" applyBorder="1" applyAlignment="1" applyProtection="1">
      <alignment horizontal="left" vertical="center"/>
      <protection locked="0"/>
    </xf>
    <xf numFmtId="0" fontId="40" fillId="26" borderId="13" xfId="0" applyNumberFormat="1" applyFont="1" applyFill="1" applyBorder="1" applyAlignment="1" applyProtection="1">
      <alignment horizontal="left" vertical="center"/>
      <protection locked="0"/>
    </xf>
    <xf numFmtId="0" fontId="16" fillId="27" borderId="13" xfId="0" applyNumberFormat="1" applyFont="1" applyFill="1" applyBorder="1" applyAlignment="1" applyProtection="1">
      <alignment horizontal="center" vertical="center"/>
      <protection locked="0"/>
    </xf>
    <xf numFmtId="0" fontId="41" fillId="26" borderId="0" xfId="0" applyNumberFormat="1" applyFont="1" applyFill="1" applyBorder="1" applyAlignment="1" applyProtection="1">
      <alignment horizontal="center" vertical="center"/>
      <protection locked="0"/>
    </xf>
    <xf numFmtId="0" fontId="16" fillId="27" borderId="12" xfId="0" applyNumberFormat="1" applyFont="1" applyFill="1" applyBorder="1" applyAlignment="1" applyProtection="1">
      <alignment horizontal="center" vertical="center"/>
      <protection locked="0"/>
    </xf>
    <xf numFmtId="0" fontId="16" fillId="27" borderId="18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27" borderId="13" xfId="0" applyNumberFormat="1" applyFont="1" applyFill="1" applyBorder="1" applyAlignment="1" applyProtection="1">
      <alignment horizontal="center" vertical="center"/>
      <protection locked="0"/>
    </xf>
    <xf numFmtId="0" fontId="16" fillId="26" borderId="13" xfId="0" applyNumberFormat="1" applyFont="1" applyFill="1" applyBorder="1" applyAlignment="1" applyProtection="1">
      <alignment horizontal="center" vertical="center"/>
      <protection locked="0"/>
    </xf>
    <xf numFmtId="0" fontId="16" fillId="26" borderId="0" xfId="0" applyNumberFormat="1" applyFont="1" applyFill="1" applyBorder="1" applyAlignment="1" applyProtection="1">
      <alignment horizontal="center" vertical="center"/>
      <protection locked="0"/>
    </xf>
    <xf numFmtId="0" fontId="16" fillId="28" borderId="13" xfId="0" applyNumberFormat="1" applyFont="1" applyFill="1" applyBorder="1" applyAlignment="1" applyProtection="1">
      <alignment horizontal="center" vertical="center"/>
      <protection locked="0"/>
    </xf>
    <xf numFmtId="0" fontId="16" fillId="28" borderId="12" xfId="0" applyNumberFormat="1" applyFont="1" applyFill="1" applyBorder="1" applyAlignment="1" applyProtection="1">
      <alignment horizontal="center" vertical="center"/>
      <protection locked="0"/>
    </xf>
    <xf numFmtId="0" fontId="16" fillId="28" borderId="18" xfId="0" applyNumberFormat="1" applyFont="1" applyFill="1" applyBorder="1" applyAlignment="1" applyProtection="1">
      <alignment horizontal="center" vertical="center"/>
      <protection locked="0"/>
    </xf>
    <xf numFmtId="0" fontId="41" fillId="27" borderId="13" xfId="0" applyNumberFormat="1" applyFont="1" applyFill="1" applyBorder="1" applyAlignment="1" applyProtection="1">
      <alignment horizontal="center" vertical="center"/>
      <protection locked="0"/>
    </xf>
    <xf numFmtId="0" fontId="16" fillId="26" borderId="0" xfId="0" applyFont="1" applyFill="1" applyBorder="1" applyAlignment="1" applyProtection="1">
      <alignment horizontal="center" vertical="center"/>
      <protection locked="0"/>
    </xf>
    <xf numFmtId="0" fontId="41" fillId="26" borderId="0" xfId="0" applyNumberFormat="1" applyFont="1" applyFill="1" applyBorder="1" applyAlignment="1" applyProtection="1">
      <alignment horizontal="center" vertical="center"/>
      <protection locked="0"/>
    </xf>
    <xf numFmtId="0" fontId="42" fillId="26" borderId="13" xfId="0" applyNumberFormat="1" applyFont="1" applyFill="1" applyBorder="1" applyAlignment="1" applyProtection="1">
      <alignment horizontal="left" vertical="center"/>
      <protection locked="0"/>
    </xf>
    <xf numFmtId="0" fontId="43" fillId="26" borderId="13" xfId="0" applyNumberFormat="1" applyFont="1" applyFill="1" applyBorder="1" applyAlignment="1" applyProtection="1">
      <alignment horizontal="left" vertical="center"/>
      <protection locked="0"/>
    </xf>
    <xf numFmtId="0" fontId="41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26" borderId="13" xfId="0" applyNumberFormat="1" applyFont="1" applyFill="1" applyBorder="1" applyAlignment="1" applyProtection="1">
      <alignment horizontal="left" vertical="center" wrapText="1"/>
      <protection locked="0"/>
    </xf>
    <xf numFmtId="0" fontId="40" fillId="26" borderId="13" xfId="0" applyNumberFormat="1" applyFont="1" applyFill="1" applyBorder="1" applyAlignment="1" applyProtection="1">
      <alignment horizontal="left" vertical="center" wrapText="1"/>
      <protection locked="0"/>
    </xf>
    <xf numFmtId="0" fontId="16" fillId="26" borderId="12" xfId="0" applyNumberFormat="1" applyFont="1" applyFill="1" applyBorder="1" applyAlignment="1" applyProtection="1">
      <alignment horizontal="center" vertical="center"/>
      <protection locked="0"/>
    </xf>
    <xf numFmtId="0" fontId="16" fillId="26" borderId="18" xfId="0" applyNumberFormat="1" applyFont="1" applyFill="1" applyBorder="1" applyAlignment="1" applyProtection="1">
      <alignment horizontal="center" vertical="center"/>
      <protection locked="0"/>
    </xf>
    <xf numFmtId="0" fontId="39" fillId="26" borderId="12" xfId="0" applyNumberFormat="1" applyFont="1" applyFill="1" applyBorder="1" applyAlignment="1" applyProtection="1">
      <alignment horizontal="left" vertical="center" wrapText="1"/>
      <protection locked="0"/>
    </xf>
    <xf numFmtId="0" fontId="39" fillId="26" borderId="26" xfId="0" applyNumberFormat="1" applyFont="1" applyFill="1" applyBorder="1" applyAlignment="1" applyProtection="1">
      <alignment horizontal="left" vertical="center" wrapText="1"/>
      <protection locked="0"/>
    </xf>
    <xf numFmtId="0" fontId="39" fillId="26" borderId="18" xfId="0" applyNumberFormat="1" applyFont="1" applyFill="1" applyBorder="1" applyAlignment="1" applyProtection="1">
      <alignment horizontal="left" vertical="center" wrapText="1"/>
      <protection locked="0"/>
    </xf>
    <xf numFmtId="0" fontId="39" fillId="26" borderId="13" xfId="0" applyNumberFormat="1" applyFont="1" applyFill="1" applyBorder="1" applyAlignment="1" applyProtection="1">
      <alignment horizontal="center" vertical="center"/>
      <protection locked="0"/>
    </xf>
    <xf numFmtId="0" fontId="16" fillId="26" borderId="37" xfId="0" applyNumberFormat="1" applyFont="1" applyFill="1" applyBorder="1" applyAlignment="1" applyProtection="1">
      <alignment horizontal="center" vertical="center" textRotation="90"/>
      <protection locked="0"/>
    </xf>
    <xf numFmtId="0" fontId="16" fillId="26" borderId="15" xfId="0" applyNumberFormat="1" applyFont="1" applyFill="1" applyBorder="1" applyAlignment="1" applyProtection="1">
      <alignment horizontal="center" vertical="center" textRotation="90"/>
      <protection locked="0"/>
    </xf>
    <xf numFmtId="0" fontId="39" fillId="26" borderId="13" xfId="0" applyNumberFormat="1" applyFont="1" applyFill="1" applyBorder="1" applyAlignment="1" applyProtection="1">
      <alignment horizontal="center" vertical="center"/>
      <protection locked="0"/>
    </xf>
    <xf numFmtId="0" fontId="38" fillId="26" borderId="0" xfId="0" applyFont="1" applyFill="1" applyBorder="1" applyAlignment="1" applyProtection="1">
      <alignment horizontal="left" vertical="center"/>
      <protection locked="0"/>
    </xf>
    <xf numFmtId="0" fontId="8" fillId="0" borderId="33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textRotation="90"/>
    </xf>
    <xf numFmtId="0" fontId="8" fillId="0" borderId="48" xfId="0" applyFont="1" applyFill="1" applyBorder="1" applyAlignment="1">
      <alignment horizontal="center" vertical="center" textRotation="90"/>
    </xf>
    <xf numFmtId="0" fontId="8" fillId="0" borderId="49" xfId="0" applyFont="1" applyFill="1" applyBorder="1" applyAlignment="1">
      <alignment horizontal="center" vertical="center" textRotation="90"/>
    </xf>
    <xf numFmtId="0" fontId="5" fillId="0" borderId="58" xfId="0" applyFont="1" applyFill="1" applyBorder="1" applyAlignment="1">
      <alignment horizontal="center" vertical="center" textRotation="90" wrapText="1"/>
    </xf>
    <xf numFmtId="0" fontId="5" fillId="0" borderId="59" xfId="0" applyFont="1" applyFill="1" applyBorder="1" applyAlignment="1">
      <alignment horizontal="center" vertical="center" textRotation="90" wrapText="1"/>
    </xf>
    <xf numFmtId="0" fontId="5" fillId="0" borderId="60" xfId="0" applyFont="1" applyFill="1" applyBorder="1" applyAlignment="1">
      <alignment horizontal="center" vertical="center" textRotation="90" wrapText="1"/>
    </xf>
    <xf numFmtId="0" fontId="8" fillId="0" borderId="61" xfId="0" applyFont="1" applyFill="1" applyBorder="1" applyAlignment="1">
      <alignment horizontal="center" vertical="center" textRotation="90"/>
    </xf>
    <xf numFmtId="0" fontId="9" fillId="0" borderId="18" xfId="0" applyFont="1" applyFill="1" applyBorder="1" applyAlignment="1">
      <alignment horizontal="center" vertical="center" textRotation="90"/>
    </xf>
    <xf numFmtId="0" fontId="9" fillId="0" borderId="35" xfId="0" applyFont="1" applyFill="1" applyBorder="1" applyAlignment="1">
      <alignment horizontal="center" vertical="center" textRotation="90"/>
    </xf>
    <xf numFmtId="0" fontId="8" fillId="0" borderId="15" xfId="0" applyFont="1" applyFill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 textRotation="90"/>
    </xf>
    <xf numFmtId="0" fontId="9" fillId="0" borderId="28" xfId="0" applyFont="1" applyFill="1" applyBorder="1" applyAlignment="1">
      <alignment horizontal="center" vertical="center" textRotation="90"/>
    </xf>
    <xf numFmtId="0" fontId="8" fillId="0" borderId="51" xfId="0" applyFont="1" applyFill="1" applyBorder="1" applyAlignment="1">
      <alignment horizontal="center" vertical="center" textRotation="90"/>
    </xf>
    <xf numFmtId="1" fontId="8" fillId="0" borderId="52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9" fillId="0" borderId="28" xfId="0" applyFont="1" applyFill="1" applyBorder="1" applyAlignment="1">
      <alignment horizontal="center" vertical="center" textRotation="90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29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27" xfId="0" applyFont="1" applyFill="1" applyBorder="1" applyAlignment="1">
      <alignment horizontal="center" vertical="center" textRotation="90" wrapText="1"/>
    </xf>
    <xf numFmtId="0" fontId="8" fillId="0" borderId="37" xfId="0" applyFont="1" applyFill="1" applyBorder="1" applyAlignment="1">
      <alignment horizontal="center" vertical="center" textRotation="90" wrapText="1"/>
    </xf>
    <xf numFmtId="0" fontId="8" fillId="0" borderId="55" xfId="0" applyFont="1" applyFill="1" applyBorder="1" applyAlignment="1">
      <alignment horizontal="center" vertical="center" textRotation="90" wrapText="1"/>
    </xf>
    <xf numFmtId="0" fontId="8" fillId="0" borderId="62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textRotation="90"/>
    </xf>
    <xf numFmtId="0" fontId="8" fillId="0" borderId="29" xfId="0" applyFont="1" applyFill="1" applyBorder="1" applyAlignment="1">
      <alignment horizontal="center" textRotation="90"/>
    </xf>
    <xf numFmtId="0" fontId="8" fillId="0" borderId="5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horizontal="center" vertical="center" textRotation="90" wrapText="1"/>
    </xf>
    <xf numFmtId="0" fontId="9" fillId="0" borderId="35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/>
    </xf>
    <xf numFmtId="0" fontId="8" fillId="0" borderId="28" xfId="0" applyFont="1" applyFill="1" applyBorder="1" applyAlignment="1">
      <alignment horizontal="center" vertical="center" textRotation="90"/>
    </xf>
    <xf numFmtId="49" fontId="8" fillId="0" borderId="52" xfId="0" applyNumberFormat="1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5" fillId="0" borderId="64" xfId="0" applyFont="1" applyBorder="1" applyAlignment="1">
      <alignment horizontal="left"/>
    </xf>
    <xf numFmtId="0" fontId="1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zoomScalePageLayoutView="0" workbookViewId="0" topLeftCell="A14">
      <selection activeCell="A14" sqref="A14:C14"/>
    </sheetView>
  </sheetViews>
  <sheetFormatPr defaultColWidth="12.625" defaultRowHeight="13.5" customHeight="1"/>
  <cols>
    <col min="1" max="1" width="2.25390625" style="183" customWidth="1"/>
    <col min="2" max="2" width="11.375" style="183" customWidth="1"/>
    <col min="3" max="4" width="12.875" style="183" customWidth="1"/>
    <col min="5" max="5" width="0.74609375" style="183" customWidth="1"/>
    <col min="6" max="11" width="7.00390625" style="183" customWidth="1"/>
    <col min="12" max="12" width="9.875" style="183" customWidth="1"/>
    <col min="13" max="13" width="4.125" style="183" customWidth="1"/>
    <col min="14" max="16" width="7.00390625" style="183" customWidth="1"/>
    <col min="17" max="17" width="4.875" style="183" customWidth="1"/>
    <col min="18" max="19" width="5.00390625" style="183" customWidth="1"/>
    <col min="20" max="20" width="5.125" style="183" customWidth="1"/>
    <col min="21" max="21" width="6.625" style="183" customWidth="1"/>
    <col min="22" max="22" width="8.875" style="183" customWidth="1"/>
    <col min="23" max="23" width="3.125" style="183" customWidth="1"/>
    <col min="24" max="24" width="10.125" style="183" customWidth="1"/>
    <col min="25" max="27" width="4.375" style="183" customWidth="1"/>
    <col min="28" max="16384" width="12.625" style="183" customWidth="1"/>
  </cols>
  <sheetData>
    <row r="1" spans="1:27" ht="13.5" customHeight="1" hidden="1">
      <c r="A1" s="319" t="s">
        <v>234</v>
      </c>
      <c r="B1" s="319"/>
      <c r="C1" s="319"/>
      <c r="D1" s="319"/>
      <c r="E1" s="319"/>
      <c r="F1" s="319"/>
      <c r="G1" s="319"/>
      <c r="H1" s="319"/>
      <c r="I1" s="319"/>
      <c r="P1" s="349" t="s">
        <v>89</v>
      </c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</row>
    <row r="2" spans="1:27" ht="13.5" customHeight="1" hidden="1">
      <c r="A2" s="350"/>
      <c r="B2" s="350"/>
      <c r="C2" s="350"/>
      <c r="D2" s="350"/>
      <c r="E2" s="350"/>
      <c r="F2" s="350"/>
      <c r="G2" s="350"/>
      <c r="H2" s="350"/>
      <c r="I2" s="350"/>
      <c r="J2" s="184"/>
      <c r="K2" s="184"/>
      <c r="L2" s="184"/>
      <c r="M2" s="184"/>
      <c r="N2" s="184"/>
      <c r="O2" s="184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</row>
    <row r="3" spans="1:27" ht="13.5" customHeight="1" hidden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</row>
    <row r="4" spans="1:27" ht="13.5" customHeight="1" hidden="1">
      <c r="A4" s="355"/>
      <c r="B4" s="355"/>
      <c r="C4" s="355"/>
      <c r="D4" s="351"/>
      <c r="E4" s="351"/>
      <c r="F4" s="351"/>
      <c r="G4" s="351"/>
      <c r="H4" s="351"/>
      <c r="I4" s="351"/>
      <c r="J4" s="184"/>
      <c r="K4" s="184"/>
      <c r="L4" s="184"/>
      <c r="M4" s="184"/>
      <c r="N4" s="184"/>
      <c r="O4" s="184"/>
      <c r="P4" s="355"/>
      <c r="Q4" s="355"/>
      <c r="R4" s="355"/>
      <c r="S4" s="355"/>
      <c r="T4" s="355"/>
      <c r="U4" s="351"/>
      <c r="V4" s="351"/>
      <c r="W4" s="351"/>
      <c r="X4" s="351"/>
      <c r="Y4" s="351"/>
      <c r="Z4" s="351"/>
      <c r="AA4" s="351"/>
    </row>
    <row r="5" spans="1:27" ht="13.5" customHeight="1" hidden="1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</row>
    <row r="6" spans="1:27" ht="13.5" customHeight="1" hidden="1">
      <c r="A6" s="356"/>
      <c r="B6" s="356"/>
      <c r="C6" s="356"/>
      <c r="D6" s="356"/>
      <c r="E6" s="356"/>
      <c r="F6" s="356"/>
      <c r="G6" s="356"/>
      <c r="H6" s="356"/>
      <c r="I6" s="356"/>
      <c r="J6" s="184"/>
      <c r="K6" s="184"/>
      <c r="L6" s="184"/>
      <c r="M6" s="184"/>
      <c r="N6" s="184"/>
      <c r="O6" s="184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</row>
    <row r="7" spans="4:21" ht="13.5" customHeight="1" hidden="1">
      <c r="D7" s="357" t="s">
        <v>3</v>
      </c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</row>
    <row r="8" spans="1:27" ht="14.25" customHeight="1">
      <c r="A8" s="185"/>
      <c r="B8" s="185"/>
      <c r="C8" s="358" t="s">
        <v>235</v>
      </c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Y8" s="185"/>
      <c r="Z8" s="185"/>
      <c r="AA8" s="185"/>
    </row>
    <row r="9" spans="1:27" ht="5.25" customHeight="1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</row>
    <row r="10" spans="1:25" ht="44.25" customHeight="1">
      <c r="A10" s="352" t="s">
        <v>236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</row>
    <row r="11" spans="1:27" ht="23.25" customHeight="1">
      <c r="A11" s="353"/>
      <c r="B11" s="353"/>
      <c r="C11" s="353"/>
      <c r="D11" s="353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354" t="s">
        <v>237</v>
      </c>
      <c r="S11" s="354"/>
      <c r="T11" s="354"/>
      <c r="U11" s="354"/>
      <c r="V11" s="354"/>
      <c r="W11" s="354"/>
      <c r="X11" s="354"/>
      <c r="Y11" s="354"/>
      <c r="Z11" s="354"/>
      <c r="AA11" s="185"/>
    </row>
    <row r="12" spans="1:27" ht="49.5" customHeight="1">
      <c r="A12" s="329" t="s">
        <v>238</v>
      </c>
      <c r="B12" s="329"/>
      <c r="C12" s="329"/>
      <c r="D12" s="329"/>
      <c r="E12" s="329"/>
      <c r="F12" s="329"/>
      <c r="G12" s="330" t="s">
        <v>266</v>
      </c>
      <c r="H12" s="330"/>
      <c r="I12" s="330"/>
      <c r="J12" s="330"/>
      <c r="K12" s="330"/>
      <c r="L12" s="330"/>
      <c r="M12" s="330"/>
      <c r="N12" s="330"/>
      <c r="O12" s="330"/>
      <c r="P12" s="330"/>
      <c r="Q12" s="320" t="s">
        <v>239</v>
      </c>
      <c r="R12" s="320"/>
      <c r="S12" s="320"/>
      <c r="T12" s="320"/>
      <c r="U12" s="186"/>
      <c r="V12" s="186"/>
      <c r="W12" s="186"/>
      <c r="X12" s="329" t="s">
        <v>240</v>
      </c>
      <c r="Y12" s="329"/>
      <c r="Z12" s="329"/>
      <c r="AA12" s="329"/>
    </row>
    <row r="13" spans="1:27" ht="18" customHeight="1">
      <c r="A13" s="321" t="s">
        <v>241</v>
      </c>
      <c r="B13" s="321"/>
      <c r="C13" s="321" t="s">
        <v>402</v>
      </c>
      <c r="D13" s="321"/>
      <c r="E13" s="321"/>
      <c r="F13" s="321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185"/>
      <c r="R13" s="322" t="s">
        <v>242</v>
      </c>
      <c r="S13" s="322"/>
      <c r="T13" s="322"/>
      <c r="U13" s="322"/>
      <c r="V13" s="322"/>
      <c r="W13" s="322"/>
      <c r="X13" s="322"/>
      <c r="Y13" s="322"/>
      <c r="Z13" s="322"/>
      <c r="AA13" s="185"/>
    </row>
    <row r="14" spans="1:27" ht="18" customHeight="1">
      <c r="A14" s="322"/>
      <c r="B14" s="322"/>
      <c r="C14" s="322"/>
      <c r="D14" s="185"/>
      <c r="E14" s="185"/>
      <c r="F14" s="185"/>
      <c r="G14" s="323" t="s">
        <v>243</v>
      </c>
      <c r="H14" s="323"/>
      <c r="I14" s="323"/>
      <c r="J14" s="323"/>
      <c r="K14" s="323"/>
      <c r="L14" s="323"/>
      <c r="M14" s="323"/>
      <c r="N14" s="323"/>
      <c r="O14" s="323"/>
      <c r="P14" s="323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</row>
    <row r="15" spans="1:27" ht="9.75" customHeight="1">
      <c r="A15" s="185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ht="17.25" customHeight="1">
      <c r="A16" s="185"/>
      <c r="B16" s="324" t="s">
        <v>244</v>
      </c>
      <c r="C16" s="324"/>
      <c r="D16" s="324"/>
      <c r="E16" s="181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</row>
    <row r="17" spans="1:27" ht="15.75" customHeight="1">
      <c r="A17" s="185"/>
      <c r="B17" s="328" t="s">
        <v>245</v>
      </c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</row>
    <row r="18" spans="1:27" ht="15.75" customHeight="1">
      <c r="A18" s="185"/>
      <c r="B18" s="328" t="s">
        <v>246</v>
      </c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</row>
    <row r="19" spans="1:27" ht="13.5" customHeight="1" hidden="1">
      <c r="A19" s="185"/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</row>
    <row r="20" spans="1:27" ht="13.5" customHeight="1" hidden="1">
      <c r="A20" s="185"/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</row>
    <row r="21" spans="1:27" ht="13.5" customHeight="1" hidden="1">
      <c r="A21" s="185"/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</row>
    <row r="22" spans="1:27" ht="13.5" customHeight="1" hidden="1">
      <c r="A22" s="185"/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</row>
    <row r="23" spans="1:27" ht="13.5" customHeight="1" hidden="1">
      <c r="A23" s="185"/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</row>
    <row r="24" spans="1:27" ht="13.5" customHeight="1" hidden="1">
      <c r="A24" s="185"/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</row>
    <row r="25" spans="1:27" ht="13.5" customHeight="1" hidden="1">
      <c r="A25" s="185"/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</row>
    <row r="26" spans="1:27" ht="15.75" customHeight="1">
      <c r="A26" s="345" t="s">
        <v>247</v>
      </c>
      <c r="B26" s="345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</row>
    <row r="27" spans="1:27" ht="15.75" customHeight="1">
      <c r="A27" s="345" t="s">
        <v>248</v>
      </c>
      <c r="B27" s="345"/>
      <c r="C27" s="346" t="s">
        <v>249</v>
      </c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</row>
    <row r="28" spans="1:27" ht="3.75" customHeight="1">
      <c r="A28" s="345"/>
      <c r="B28" s="345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</row>
    <row r="29" spans="1:27" ht="3.75" customHeight="1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</row>
    <row r="30" spans="1:27" ht="16.5" customHeight="1">
      <c r="A30" s="185"/>
      <c r="B30" s="335" t="s">
        <v>250</v>
      </c>
      <c r="C30" s="335"/>
      <c r="D30" s="335"/>
      <c r="E30" s="335"/>
      <c r="F30" s="335"/>
      <c r="G30" s="335"/>
      <c r="H30" s="335"/>
      <c r="I30" s="335"/>
      <c r="J30" s="335"/>
      <c r="K30" s="335"/>
      <c r="L30" s="185"/>
      <c r="M30" s="344" t="s">
        <v>251</v>
      </c>
      <c r="N30" s="344"/>
      <c r="O30" s="344"/>
      <c r="P30" s="344"/>
      <c r="Q30" s="344"/>
      <c r="R30" s="336">
        <v>2016</v>
      </c>
      <c r="S30" s="336"/>
      <c r="T30" s="185"/>
      <c r="U30" s="185"/>
      <c r="V30" s="185"/>
      <c r="W30" s="185"/>
      <c r="X30" s="185"/>
      <c r="Y30" s="185"/>
      <c r="Z30" s="185"/>
      <c r="AA30" s="185"/>
    </row>
    <row r="31" spans="1:27" ht="16.5" customHeight="1">
      <c r="A31" s="185"/>
      <c r="B31" s="331" t="s">
        <v>252</v>
      </c>
      <c r="C31" s="331"/>
      <c r="D31" s="331"/>
      <c r="E31" s="331"/>
      <c r="F31" s="331"/>
      <c r="G31" s="331"/>
      <c r="H31" s="331"/>
      <c r="I31" s="331"/>
      <c r="J31" s="331"/>
      <c r="K31" s="331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</row>
    <row r="32" spans="1:27" ht="16.5" customHeight="1">
      <c r="A32" s="185"/>
      <c r="B32" s="331" t="s">
        <v>253</v>
      </c>
      <c r="C32" s="331"/>
      <c r="D32" s="331"/>
      <c r="E32" s="331"/>
      <c r="F32" s="331"/>
      <c r="G32" s="331"/>
      <c r="H32" s="331"/>
      <c r="I32" s="331"/>
      <c r="J32" s="331"/>
      <c r="K32" s="331"/>
      <c r="L32" s="185"/>
      <c r="M32" s="332" t="s">
        <v>254</v>
      </c>
      <c r="N32" s="332"/>
      <c r="O32" s="332"/>
      <c r="P32" s="332"/>
      <c r="Q32" s="332"/>
      <c r="R32" s="333" t="s">
        <v>255</v>
      </c>
      <c r="S32" s="333"/>
      <c r="T32" s="333"/>
      <c r="U32" s="333"/>
      <c r="V32" s="333"/>
      <c r="W32" s="333"/>
      <c r="X32" s="333"/>
      <c r="Y32" s="333"/>
      <c r="Z32" s="333"/>
      <c r="AA32" s="333"/>
    </row>
    <row r="33" spans="1:27" ht="16.5" customHeight="1">
      <c r="A33" s="185"/>
      <c r="B33" s="331" t="s">
        <v>398</v>
      </c>
      <c r="C33" s="331"/>
      <c r="D33" s="331"/>
      <c r="E33" s="331"/>
      <c r="F33" s="331"/>
      <c r="G33" s="331"/>
      <c r="H33" s="331"/>
      <c r="I33" s="331"/>
      <c r="J33" s="331"/>
      <c r="K33" s="331"/>
      <c r="L33" s="185"/>
      <c r="M33" s="332"/>
      <c r="N33" s="332"/>
      <c r="O33" s="332"/>
      <c r="P33" s="332"/>
      <c r="Q33" s="332"/>
      <c r="R33" s="333" t="s">
        <v>256</v>
      </c>
      <c r="S33" s="333"/>
      <c r="T33" s="333"/>
      <c r="U33" s="185"/>
      <c r="V33" s="185"/>
      <c r="W33" s="185"/>
      <c r="X33" s="185"/>
      <c r="Y33" s="185"/>
      <c r="Z33" s="185"/>
      <c r="AA33" s="185"/>
    </row>
    <row r="34" spans="1:27" ht="13.5" customHeight="1" hidden="1">
      <c r="A34" s="185"/>
      <c r="B34" s="326" t="s">
        <v>257</v>
      </c>
      <c r="C34" s="326"/>
      <c r="D34" s="326"/>
      <c r="E34" s="326"/>
      <c r="F34" s="326"/>
      <c r="G34" s="326"/>
      <c r="H34" s="326"/>
      <c r="I34" s="326"/>
      <c r="J34" s="326"/>
      <c r="K34" s="326"/>
      <c r="L34" s="185"/>
      <c r="R34" s="187"/>
      <c r="U34" s="185"/>
      <c r="V34" s="185"/>
      <c r="W34" s="185"/>
      <c r="X34" s="185"/>
      <c r="Y34" s="185"/>
      <c r="Z34" s="185"/>
      <c r="AA34" s="185"/>
    </row>
    <row r="35" spans="1:27" ht="5.25" customHeight="1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</row>
    <row r="36" spans="1:27" ht="16.5" customHeight="1">
      <c r="A36" s="185"/>
      <c r="B36" s="347" t="s">
        <v>258</v>
      </c>
      <c r="C36" s="347"/>
      <c r="D36" s="347"/>
      <c r="E36" s="347"/>
      <c r="F36" s="347"/>
      <c r="G36" s="347"/>
      <c r="H36" s="347"/>
      <c r="I36" s="347"/>
      <c r="J36" s="347"/>
      <c r="K36" s="347"/>
      <c r="L36" s="18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</row>
    <row r="37" spans="1:27" ht="63.75" customHeight="1">
      <c r="A37" s="185"/>
      <c r="B37" s="337" t="s">
        <v>259</v>
      </c>
      <c r="C37" s="337"/>
      <c r="D37" s="337"/>
      <c r="E37" s="337"/>
      <c r="F37" s="337"/>
      <c r="G37" s="337"/>
      <c r="H37" s="337"/>
      <c r="I37" s="337"/>
      <c r="J37" s="337"/>
      <c r="K37" s="337"/>
      <c r="L37" s="182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8"/>
    </row>
    <row r="38" spans="1:27" ht="5.25" customHeight="1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</row>
    <row r="39" spans="1:27" ht="15" customHeight="1">
      <c r="A39" s="334" t="s">
        <v>260</v>
      </c>
      <c r="B39" s="334"/>
      <c r="C39" s="334"/>
      <c r="D39" s="334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</row>
    <row r="40" spans="1:27" ht="26.25" customHeight="1">
      <c r="A40" s="342" t="s">
        <v>86</v>
      </c>
      <c r="B40" s="342"/>
      <c r="C40" s="342"/>
      <c r="D40" s="342"/>
      <c r="E40" s="342"/>
      <c r="F40" s="342"/>
      <c r="G40" s="342"/>
      <c r="H40" s="343"/>
      <c r="I40" s="343"/>
      <c r="J40" s="343"/>
      <c r="K40" s="344" t="s">
        <v>261</v>
      </c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</row>
    <row r="41" spans="1:27" ht="27.75" customHeight="1">
      <c r="A41" s="339" t="s">
        <v>262</v>
      </c>
      <c r="B41" s="339"/>
      <c r="C41" s="339"/>
      <c r="D41" s="339"/>
      <c r="E41" s="339"/>
      <c r="F41" s="339"/>
      <c r="G41" s="339"/>
      <c r="H41" s="340"/>
      <c r="I41" s="340"/>
      <c r="J41" s="340"/>
      <c r="K41" s="341" t="s">
        <v>263</v>
      </c>
      <c r="L41" s="341"/>
      <c r="M41" s="341"/>
      <c r="N41" s="341"/>
      <c r="O41" s="341"/>
      <c r="P41" s="341"/>
      <c r="Q41" s="341"/>
      <c r="R41" s="341"/>
      <c r="S41" s="341"/>
      <c r="T41" s="341"/>
      <c r="U41" s="189"/>
      <c r="V41" s="189"/>
      <c r="W41" s="189"/>
      <c r="X41" s="189"/>
      <c r="Y41" s="189"/>
      <c r="Z41" s="189"/>
      <c r="AA41" s="189"/>
    </row>
    <row r="42" spans="1:27" ht="26.25" customHeight="1">
      <c r="A42" s="339" t="s">
        <v>264</v>
      </c>
      <c r="B42" s="339"/>
      <c r="C42" s="339"/>
      <c r="D42" s="339"/>
      <c r="E42" s="339"/>
      <c r="F42" s="339"/>
      <c r="G42" s="339"/>
      <c r="H42" s="340"/>
      <c r="I42" s="340"/>
      <c r="J42" s="340"/>
      <c r="K42" s="341" t="s">
        <v>265</v>
      </c>
      <c r="L42" s="341"/>
      <c r="M42" s="341"/>
      <c r="N42" s="341"/>
      <c r="O42" s="341"/>
      <c r="P42" s="341"/>
      <c r="Q42" s="341"/>
      <c r="R42" s="341"/>
      <c r="S42" s="341"/>
      <c r="T42" s="341"/>
      <c r="U42" s="189"/>
      <c r="V42" s="189"/>
      <c r="W42" s="189"/>
      <c r="X42" s="189"/>
      <c r="Y42" s="189"/>
      <c r="Z42" s="189"/>
      <c r="AA42" s="189"/>
    </row>
  </sheetData>
  <sheetProtection/>
  <mergeCells count="65">
    <mergeCell ref="R11:Z11"/>
    <mergeCell ref="A4:C4"/>
    <mergeCell ref="D4:I4"/>
    <mergeCell ref="P4:T4"/>
    <mergeCell ref="A6:I6"/>
    <mergeCell ref="P6:AA6"/>
    <mergeCell ref="D7:U7"/>
    <mergeCell ref="C8:W8"/>
    <mergeCell ref="B17:AA17"/>
    <mergeCell ref="B16:D16"/>
    <mergeCell ref="F16:AA16"/>
    <mergeCell ref="A1:I1"/>
    <mergeCell ref="P1:AA1"/>
    <mergeCell ref="A2:I2"/>
    <mergeCell ref="P2:AA2"/>
    <mergeCell ref="U4:AA4"/>
    <mergeCell ref="A10:Y10"/>
    <mergeCell ref="A11:D11"/>
    <mergeCell ref="B18:AA18"/>
    <mergeCell ref="A12:F12"/>
    <mergeCell ref="G12:P13"/>
    <mergeCell ref="Q12:T12"/>
    <mergeCell ref="X12:AA12"/>
    <mergeCell ref="A13:B13"/>
    <mergeCell ref="C13:F13"/>
    <mergeCell ref="R13:Z13"/>
    <mergeCell ref="A14:C14"/>
    <mergeCell ref="G14:P14"/>
    <mergeCell ref="B19:AA19"/>
    <mergeCell ref="B20:AA20"/>
    <mergeCell ref="B21:AA21"/>
    <mergeCell ref="B22:AA22"/>
    <mergeCell ref="B23:AA23"/>
    <mergeCell ref="B24:AA24"/>
    <mergeCell ref="B25:AA25"/>
    <mergeCell ref="A26:B26"/>
    <mergeCell ref="C26:AA26"/>
    <mergeCell ref="A39:D39"/>
    <mergeCell ref="B30:K30"/>
    <mergeCell ref="M30:Q30"/>
    <mergeCell ref="R30:S30"/>
    <mergeCell ref="B31:K31"/>
    <mergeCell ref="B37:K37"/>
    <mergeCell ref="M37:AA37"/>
    <mergeCell ref="R33:T33"/>
    <mergeCell ref="B34:K34"/>
    <mergeCell ref="B36:K36"/>
    <mergeCell ref="M36:AA36"/>
    <mergeCell ref="B32:K32"/>
    <mergeCell ref="M32:Q33"/>
    <mergeCell ref="R32:AA32"/>
    <mergeCell ref="B33:K33"/>
    <mergeCell ref="A27:B27"/>
    <mergeCell ref="C27:AA27"/>
    <mergeCell ref="A28:B28"/>
    <mergeCell ref="C28:AA28"/>
    <mergeCell ref="A42:G42"/>
    <mergeCell ref="H42:J42"/>
    <mergeCell ref="K42:T42"/>
    <mergeCell ref="A40:G40"/>
    <mergeCell ref="H40:J40"/>
    <mergeCell ref="K40:AA40"/>
    <mergeCell ref="A41:G41"/>
    <mergeCell ref="H41:J41"/>
    <mergeCell ref="K41:T41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2"/>
  <sheetViews>
    <sheetView view="pageBreakPreview" zoomScaleSheetLayoutView="100" zoomScalePageLayoutView="0" workbookViewId="0" topLeftCell="A4">
      <selection activeCell="C23" sqref="C23"/>
    </sheetView>
  </sheetViews>
  <sheetFormatPr defaultColWidth="12.625" defaultRowHeight="14.25" customHeight="1"/>
  <cols>
    <col min="1" max="1" width="5.00390625" style="0" customWidth="1"/>
    <col min="2" max="39" width="2.875" style="0" customWidth="1"/>
    <col min="40" max="40" width="3.625" style="0" customWidth="1"/>
    <col min="41" max="41" width="3.75390625" style="0" customWidth="1"/>
    <col min="42" max="53" width="2.875" style="0" customWidth="1"/>
  </cols>
  <sheetData>
    <row r="1" spans="1:53" ht="22.5" customHeight="1">
      <c r="A1" s="390" t="s">
        <v>282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</row>
    <row r="2" spans="1:53" ht="15" customHeight="1">
      <c r="A2" s="367" t="s">
        <v>283</v>
      </c>
      <c r="B2" s="367" t="s">
        <v>136</v>
      </c>
      <c r="C2" s="367"/>
      <c r="D2" s="367"/>
      <c r="E2" s="367"/>
      <c r="F2" s="387" t="s">
        <v>284</v>
      </c>
      <c r="G2" s="367" t="s">
        <v>137</v>
      </c>
      <c r="H2" s="367"/>
      <c r="I2" s="367"/>
      <c r="J2" s="387" t="s">
        <v>285</v>
      </c>
      <c r="K2" s="367" t="s">
        <v>138</v>
      </c>
      <c r="L2" s="367"/>
      <c r="M2" s="367"/>
      <c r="N2" s="367"/>
      <c r="O2" s="367" t="s">
        <v>139</v>
      </c>
      <c r="P2" s="367"/>
      <c r="Q2" s="367"/>
      <c r="R2" s="367"/>
      <c r="S2" s="387" t="s">
        <v>286</v>
      </c>
      <c r="T2" s="367" t="s">
        <v>140</v>
      </c>
      <c r="U2" s="367"/>
      <c r="V2" s="367"/>
      <c r="W2" s="387" t="s">
        <v>287</v>
      </c>
      <c r="X2" s="367" t="s">
        <v>141</v>
      </c>
      <c r="Y2" s="367"/>
      <c r="Z2" s="367"/>
      <c r="AA2" s="387" t="s">
        <v>288</v>
      </c>
      <c r="AB2" s="367" t="s">
        <v>142</v>
      </c>
      <c r="AC2" s="367"/>
      <c r="AD2" s="367"/>
      <c r="AE2" s="367"/>
      <c r="AF2" s="387" t="s">
        <v>289</v>
      </c>
      <c r="AG2" s="367" t="s">
        <v>143</v>
      </c>
      <c r="AH2" s="367"/>
      <c r="AI2" s="367"/>
      <c r="AJ2" s="387" t="s">
        <v>290</v>
      </c>
      <c r="AK2" s="367" t="s">
        <v>144</v>
      </c>
      <c r="AL2" s="367"/>
      <c r="AM2" s="367"/>
      <c r="AN2" s="367"/>
      <c r="AO2" s="367" t="s">
        <v>145</v>
      </c>
      <c r="AP2" s="367"/>
      <c r="AQ2" s="367"/>
      <c r="AR2" s="367"/>
      <c r="AS2" s="387" t="s">
        <v>284</v>
      </c>
      <c r="AT2" s="367" t="s">
        <v>146</v>
      </c>
      <c r="AU2" s="367"/>
      <c r="AV2" s="367"/>
      <c r="AW2" s="387" t="s">
        <v>291</v>
      </c>
      <c r="AX2" s="367" t="s">
        <v>147</v>
      </c>
      <c r="AY2" s="367"/>
      <c r="AZ2" s="367"/>
      <c r="BA2" s="367"/>
    </row>
    <row r="3" spans="1:53" ht="30.75" customHeight="1">
      <c r="A3" s="367"/>
      <c r="B3" s="217" t="s">
        <v>292</v>
      </c>
      <c r="C3" s="217" t="s">
        <v>293</v>
      </c>
      <c r="D3" s="217" t="s">
        <v>294</v>
      </c>
      <c r="E3" s="217" t="s">
        <v>295</v>
      </c>
      <c r="F3" s="388"/>
      <c r="G3" s="217" t="s">
        <v>296</v>
      </c>
      <c r="H3" s="217" t="s">
        <v>297</v>
      </c>
      <c r="I3" s="217" t="s">
        <v>298</v>
      </c>
      <c r="J3" s="388"/>
      <c r="K3" s="217" t="s">
        <v>299</v>
      </c>
      <c r="L3" s="217" t="s">
        <v>300</v>
      </c>
      <c r="M3" s="217" t="s">
        <v>301</v>
      </c>
      <c r="N3" s="217" t="s">
        <v>302</v>
      </c>
      <c r="O3" s="217" t="s">
        <v>292</v>
      </c>
      <c r="P3" s="217" t="s">
        <v>293</v>
      </c>
      <c r="Q3" s="217" t="s">
        <v>294</v>
      </c>
      <c r="R3" s="217" t="s">
        <v>295</v>
      </c>
      <c r="S3" s="388"/>
      <c r="T3" s="217" t="s">
        <v>303</v>
      </c>
      <c r="U3" s="217" t="s">
        <v>304</v>
      </c>
      <c r="V3" s="217" t="s">
        <v>305</v>
      </c>
      <c r="W3" s="388"/>
      <c r="X3" s="217" t="s">
        <v>306</v>
      </c>
      <c r="Y3" s="217" t="s">
        <v>307</v>
      </c>
      <c r="Z3" s="217" t="s">
        <v>308</v>
      </c>
      <c r="AA3" s="388"/>
      <c r="AB3" s="217" t="s">
        <v>306</v>
      </c>
      <c r="AC3" s="217" t="s">
        <v>307</v>
      </c>
      <c r="AD3" s="217" t="s">
        <v>308</v>
      </c>
      <c r="AE3" s="217" t="s">
        <v>309</v>
      </c>
      <c r="AF3" s="388"/>
      <c r="AG3" s="217" t="s">
        <v>296</v>
      </c>
      <c r="AH3" s="217" t="s">
        <v>297</v>
      </c>
      <c r="AI3" s="217" t="s">
        <v>298</v>
      </c>
      <c r="AJ3" s="388"/>
      <c r="AK3" s="217" t="s">
        <v>310</v>
      </c>
      <c r="AL3" s="217" t="s">
        <v>311</v>
      </c>
      <c r="AM3" s="217" t="s">
        <v>312</v>
      </c>
      <c r="AN3" s="217" t="s">
        <v>313</v>
      </c>
      <c r="AO3" s="217" t="s">
        <v>292</v>
      </c>
      <c r="AP3" s="217" t="s">
        <v>293</v>
      </c>
      <c r="AQ3" s="217" t="s">
        <v>294</v>
      </c>
      <c r="AR3" s="217" t="s">
        <v>295</v>
      </c>
      <c r="AS3" s="388"/>
      <c r="AT3" s="217" t="s">
        <v>296</v>
      </c>
      <c r="AU3" s="217" t="s">
        <v>297</v>
      </c>
      <c r="AV3" s="217" t="s">
        <v>298</v>
      </c>
      <c r="AW3" s="388"/>
      <c r="AX3" s="217" t="s">
        <v>299</v>
      </c>
      <c r="AY3" s="217" t="s">
        <v>300</v>
      </c>
      <c r="AZ3" s="217" t="s">
        <v>301</v>
      </c>
      <c r="BA3" s="217" t="s">
        <v>314</v>
      </c>
    </row>
    <row r="4" spans="1:53" ht="15" customHeight="1">
      <c r="A4" s="367"/>
      <c r="B4" s="216" t="s">
        <v>315</v>
      </c>
      <c r="C4" s="216" t="s">
        <v>316</v>
      </c>
      <c r="D4" s="216" t="s">
        <v>317</v>
      </c>
      <c r="E4" s="216" t="s">
        <v>318</v>
      </c>
      <c r="F4" s="216" t="s">
        <v>319</v>
      </c>
      <c r="G4" s="216" t="s">
        <v>320</v>
      </c>
      <c r="H4" s="216" t="s">
        <v>321</v>
      </c>
      <c r="I4" s="216" t="s">
        <v>322</v>
      </c>
      <c r="J4" s="216" t="s">
        <v>323</v>
      </c>
      <c r="K4" s="216" t="s">
        <v>324</v>
      </c>
      <c r="L4" s="216" t="s">
        <v>325</v>
      </c>
      <c r="M4" s="216" t="s">
        <v>326</v>
      </c>
      <c r="N4" s="216" t="s">
        <v>327</v>
      </c>
      <c r="O4" s="216" t="s">
        <v>328</v>
      </c>
      <c r="P4" s="216" t="s">
        <v>329</v>
      </c>
      <c r="Q4" s="216" t="s">
        <v>330</v>
      </c>
      <c r="R4" s="216" t="s">
        <v>331</v>
      </c>
      <c r="S4" s="216" t="s">
        <v>332</v>
      </c>
      <c r="T4" s="216" t="s">
        <v>333</v>
      </c>
      <c r="U4" s="216" t="s">
        <v>334</v>
      </c>
      <c r="V4" s="216" t="s">
        <v>335</v>
      </c>
      <c r="W4" s="216" t="s">
        <v>336</v>
      </c>
      <c r="X4" s="216" t="s">
        <v>337</v>
      </c>
      <c r="Y4" s="216" t="s">
        <v>338</v>
      </c>
      <c r="Z4" s="216" t="s">
        <v>339</v>
      </c>
      <c r="AA4" s="216" t="s">
        <v>340</v>
      </c>
      <c r="AB4" s="216" t="s">
        <v>341</v>
      </c>
      <c r="AC4" s="216" t="s">
        <v>342</v>
      </c>
      <c r="AD4" s="216" t="s">
        <v>343</v>
      </c>
      <c r="AE4" s="216" t="s">
        <v>344</v>
      </c>
      <c r="AF4" s="216" t="s">
        <v>345</v>
      </c>
      <c r="AG4" s="216" t="s">
        <v>346</v>
      </c>
      <c r="AH4" s="216" t="s">
        <v>347</v>
      </c>
      <c r="AI4" s="216" t="s">
        <v>348</v>
      </c>
      <c r="AJ4" s="216" t="s">
        <v>349</v>
      </c>
      <c r="AK4" s="216" t="s">
        <v>350</v>
      </c>
      <c r="AL4" s="216" t="s">
        <v>351</v>
      </c>
      <c r="AM4" s="216" t="s">
        <v>352</v>
      </c>
      <c r="AN4" s="216" t="s">
        <v>353</v>
      </c>
      <c r="AO4" s="216" t="s">
        <v>354</v>
      </c>
      <c r="AP4" s="216" t="s">
        <v>355</v>
      </c>
      <c r="AQ4" s="216" t="s">
        <v>356</v>
      </c>
      <c r="AR4" s="216" t="s">
        <v>357</v>
      </c>
      <c r="AS4" s="216" t="s">
        <v>358</v>
      </c>
      <c r="AT4" s="216" t="s">
        <v>359</v>
      </c>
      <c r="AU4" s="216" t="s">
        <v>360</v>
      </c>
      <c r="AV4" s="216" t="s">
        <v>361</v>
      </c>
      <c r="AW4" s="216" t="s">
        <v>362</v>
      </c>
      <c r="AX4" s="216" t="s">
        <v>363</v>
      </c>
      <c r="AY4" s="216" t="s">
        <v>364</v>
      </c>
      <c r="AZ4" s="216" t="s">
        <v>365</v>
      </c>
      <c r="BA4" s="216" t="s">
        <v>366</v>
      </c>
    </row>
    <row r="5" spans="1:53" ht="15.75" customHeight="1">
      <c r="A5" s="218" t="s">
        <v>367</v>
      </c>
      <c r="B5" s="219" t="s">
        <v>148</v>
      </c>
      <c r="C5" s="220" t="s">
        <v>148</v>
      </c>
      <c r="D5" s="219" t="s">
        <v>148</v>
      </c>
      <c r="E5" s="220" t="s">
        <v>148</v>
      </c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 t="s">
        <v>149</v>
      </c>
      <c r="T5" s="221" t="s">
        <v>149</v>
      </c>
      <c r="U5" s="219"/>
      <c r="V5" s="219" t="s">
        <v>368</v>
      </c>
      <c r="W5" s="219" t="s">
        <v>368</v>
      </c>
      <c r="X5" s="219" t="s">
        <v>368</v>
      </c>
      <c r="Y5" s="219" t="s">
        <v>368</v>
      </c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 t="s">
        <v>150</v>
      </c>
      <c r="AN5" s="219" t="s">
        <v>150</v>
      </c>
      <c r="AO5" s="219" t="s">
        <v>150</v>
      </c>
      <c r="AP5" s="219" t="s">
        <v>150</v>
      </c>
      <c r="AQ5" s="219" t="s">
        <v>368</v>
      </c>
      <c r="AR5" s="219" t="s">
        <v>368</v>
      </c>
      <c r="AS5" s="219" t="s">
        <v>368</v>
      </c>
      <c r="AT5" s="219" t="s">
        <v>368</v>
      </c>
      <c r="AU5" s="219" t="s">
        <v>149</v>
      </c>
      <c r="AV5" s="219" t="s">
        <v>149</v>
      </c>
      <c r="AW5" s="219" t="s">
        <v>149</v>
      </c>
      <c r="AX5" s="219" t="s">
        <v>149</v>
      </c>
      <c r="AY5" s="219" t="s">
        <v>149</v>
      </c>
      <c r="AZ5" s="219" t="s">
        <v>149</v>
      </c>
      <c r="BA5" s="219" t="s">
        <v>149</v>
      </c>
    </row>
    <row r="6" spans="1:53" ht="15" customHeight="1">
      <c r="A6" s="218" t="s">
        <v>369</v>
      </c>
      <c r="B6" s="219"/>
      <c r="C6" s="220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 t="s">
        <v>149</v>
      </c>
      <c r="T6" s="221" t="s">
        <v>149</v>
      </c>
      <c r="U6" s="219" t="s">
        <v>368</v>
      </c>
      <c r="V6" s="219" t="s">
        <v>368</v>
      </c>
      <c r="W6" s="219" t="s">
        <v>368</v>
      </c>
      <c r="X6" s="219" t="s">
        <v>368</v>
      </c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 t="s">
        <v>370</v>
      </c>
      <c r="AN6" s="219" t="s">
        <v>370</v>
      </c>
      <c r="AO6" s="219" t="s">
        <v>370</v>
      </c>
      <c r="AP6" s="219" t="s">
        <v>370</v>
      </c>
      <c r="AQ6" s="219" t="s">
        <v>370</v>
      </c>
      <c r="AR6" s="219" t="s">
        <v>370</v>
      </c>
      <c r="AS6" s="219" t="s">
        <v>368</v>
      </c>
      <c r="AT6" s="219" t="s">
        <v>368</v>
      </c>
      <c r="AU6" s="219" t="s">
        <v>368</v>
      </c>
      <c r="AV6" s="219" t="s">
        <v>368</v>
      </c>
      <c r="AW6" s="219" t="s">
        <v>149</v>
      </c>
      <c r="AX6" s="219" t="s">
        <v>149</v>
      </c>
      <c r="AY6" s="219" t="s">
        <v>149</v>
      </c>
      <c r="AZ6" s="219" t="s">
        <v>149</v>
      </c>
      <c r="BA6" s="219" t="s">
        <v>149</v>
      </c>
    </row>
    <row r="7" spans="1:53" ht="15.75" customHeight="1">
      <c r="A7" s="218" t="s">
        <v>371</v>
      </c>
      <c r="B7" s="219"/>
      <c r="C7" s="220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 t="s">
        <v>149</v>
      </c>
      <c r="T7" s="221" t="s">
        <v>149</v>
      </c>
      <c r="U7" s="219" t="s">
        <v>368</v>
      </c>
      <c r="V7" s="219" t="s">
        <v>368</v>
      </c>
      <c r="W7" s="219" t="s">
        <v>368</v>
      </c>
      <c r="X7" s="219" t="s">
        <v>368</v>
      </c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 t="s">
        <v>368</v>
      </c>
      <c r="AQ7" s="219" t="s">
        <v>368</v>
      </c>
      <c r="AR7" s="219" t="s">
        <v>368</v>
      </c>
      <c r="AS7" s="219" t="s">
        <v>368</v>
      </c>
      <c r="AT7" s="219" t="s">
        <v>149</v>
      </c>
      <c r="AU7" s="219" t="s">
        <v>149</v>
      </c>
      <c r="AV7" s="219" t="s">
        <v>149</v>
      </c>
      <c r="AW7" s="219" t="s">
        <v>149</v>
      </c>
      <c r="AX7" s="219" t="s">
        <v>149</v>
      </c>
      <c r="AY7" s="219" t="s">
        <v>149</v>
      </c>
      <c r="AZ7" s="219" t="s">
        <v>149</v>
      </c>
      <c r="BA7" s="219" t="s">
        <v>149</v>
      </c>
    </row>
    <row r="8" spans="1:53" ht="14.25" customHeight="1">
      <c r="A8" s="218" t="s">
        <v>372</v>
      </c>
      <c r="B8" s="219"/>
      <c r="C8" s="220"/>
      <c r="D8" s="219"/>
      <c r="E8" s="219"/>
      <c r="F8" s="219"/>
      <c r="G8" s="219"/>
      <c r="H8" s="219"/>
      <c r="I8" s="219"/>
      <c r="J8" s="219"/>
      <c r="K8" s="219"/>
      <c r="L8" s="219"/>
      <c r="M8" s="219" t="s">
        <v>151</v>
      </c>
      <c r="N8" s="220" t="s">
        <v>151</v>
      </c>
      <c r="O8" s="219" t="s">
        <v>151</v>
      </c>
      <c r="P8" s="219" t="s">
        <v>151</v>
      </c>
      <c r="Q8" s="219" t="s">
        <v>151</v>
      </c>
      <c r="R8" s="219" t="s">
        <v>151</v>
      </c>
      <c r="S8" s="219" t="s">
        <v>149</v>
      </c>
      <c r="T8" s="219" t="s">
        <v>149</v>
      </c>
      <c r="U8" s="219" t="s">
        <v>152</v>
      </c>
      <c r="V8" s="219" t="s">
        <v>152</v>
      </c>
      <c r="W8" s="219" t="s">
        <v>152</v>
      </c>
      <c r="X8" s="219" t="s">
        <v>152</v>
      </c>
      <c r="Y8" s="219" t="s">
        <v>152</v>
      </c>
      <c r="Z8" s="219" t="s">
        <v>152</v>
      </c>
      <c r="AA8" s="219" t="s">
        <v>153</v>
      </c>
      <c r="AB8" s="219" t="s">
        <v>153</v>
      </c>
      <c r="AC8" s="219" t="s">
        <v>153</v>
      </c>
      <c r="AD8" s="219" t="s">
        <v>153</v>
      </c>
      <c r="AE8" s="221" t="s">
        <v>149</v>
      </c>
      <c r="AF8" s="221" t="s">
        <v>149</v>
      </c>
      <c r="AG8" s="221" t="s">
        <v>149</v>
      </c>
      <c r="AH8" s="221" t="s">
        <v>149</v>
      </c>
      <c r="AI8" s="221" t="s">
        <v>149</v>
      </c>
      <c r="AJ8" s="221" t="s">
        <v>149</v>
      </c>
      <c r="AK8" s="221" t="s">
        <v>148</v>
      </c>
      <c r="AL8" s="221" t="s">
        <v>148</v>
      </c>
      <c r="AM8" s="221" t="s">
        <v>148</v>
      </c>
      <c r="AN8" s="221" t="s">
        <v>148</v>
      </c>
      <c r="AO8" s="221" t="s">
        <v>148</v>
      </c>
      <c r="AP8" s="221" t="s">
        <v>148</v>
      </c>
      <c r="AQ8" s="221" t="s">
        <v>148</v>
      </c>
      <c r="AR8" s="221" t="s">
        <v>148</v>
      </c>
      <c r="AS8" s="221" t="s">
        <v>148</v>
      </c>
      <c r="AT8" s="221" t="s">
        <v>148</v>
      </c>
      <c r="AU8" s="221" t="s">
        <v>148</v>
      </c>
      <c r="AV8" s="221" t="s">
        <v>148</v>
      </c>
      <c r="AW8" s="221" t="s">
        <v>148</v>
      </c>
      <c r="AX8" s="221" t="s">
        <v>148</v>
      </c>
      <c r="AY8" s="221" t="s">
        <v>148</v>
      </c>
      <c r="AZ8" s="221" t="s">
        <v>148</v>
      </c>
      <c r="BA8" s="219" t="s">
        <v>148</v>
      </c>
    </row>
    <row r="9" spans="1:53" ht="15" customHeight="1">
      <c r="A9" s="390" t="s">
        <v>373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0"/>
      <c r="AB9" s="390"/>
      <c r="AC9" s="390"/>
      <c r="AD9" s="390"/>
      <c r="AE9" s="390"/>
      <c r="AF9" s="390"/>
      <c r="AG9" s="390"/>
      <c r="AH9" s="390"/>
      <c r="AI9" s="390"/>
      <c r="AJ9" s="390"/>
      <c r="AK9" s="390"/>
      <c r="AL9" s="390"/>
      <c r="AM9" s="390"/>
      <c r="AN9" s="390"/>
      <c r="AO9" s="390"/>
      <c r="AP9" s="390"/>
      <c r="AQ9" s="390"/>
      <c r="AR9" s="390"/>
      <c r="AS9" s="390"/>
      <c r="AT9" s="390"/>
      <c r="AU9" s="390"/>
      <c r="AV9" s="390"/>
      <c r="AW9" s="390"/>
      <c r="AX9" s="390"/>
      <c r="AY9" s="390"/>
      <c r="AZ9" s="390"/>
      <c r="BA9" s="390"/>
    </row>
    <row r="10" spans="1:54" ht="15" customHeight="1">
      <c r="A10" s="389"/>
      <c r="B10" s="389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86" t="s">
        <v>374</v>
      </c>
      <c r="P10" s="386"/>
      <c r="Q10" s="386"/>
      <c r="R10" s="386"/>
      <c r="S10" s="386"/>
      <c r="T10" s="386"/>
      <c r="U10" s="386" t="s">
        <v>375</v>
      </c>
      <c r="V10" s="386"/>
      <c r="W10" s="386"/>
      <c r="X10" s="386"/>
      <c r="Y10" s="386"/>
      <c r="Z10" s="386"/>
      <c r="AA10" s="386" t="s">
        <v>376</v>
      </c>
      <c r="AB10" s="386"/>
      <c r="AC10" s="386"/>
      <c r="AD10" s="386"/>
      <c r="AE10" s="386"/>
      <c r="AF10" s="386"/>
      <c r="AG10" s="386" t="s">
        <v>377</v>
      </c>
      <c r="AH10" s="386"/>
      <c r="AI10" s="386"/>
      <c r="AJ10" s="386"/>
      <c r="AK10" s="386"/>
      <c r="AL10" s="386"/>
      <c r="AM10" s="367" t="s">
        <v>154</v>
      </c>
      <c r="AN10" s="367"/>
      <c r="AO10" s="223"/>
      <c r="AP10" s="223"/>
      <c r="AQ10" s="223"/>
      <c r="AR10" s="223"/>
      <c r="AS10" s="365"/>
      <c r="AT10" s="365"/>
      <c r="AU10" s="224"/>
      <c r="AV10" s="224"/>
      <c r="AW10" s="224"/>
      <c r="AX10" s="224"/>
      <c r="AY10" s="368"/>
      <c r="AZ10" s="368"/>
      <c r="BA10" s="225"/>
      <c r="BB10" s="102"/>
    </row>
    <row r="11" spans="1:54" ht="15" customHeight="1">
      <c r="A11" s="389"/>
      <c r="B11" s="389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 t="s">
        <v>378</v>
      </c>
      <c r="P11" s="367"/>
      <c r="Q11" s="367" t="s">
        <v>379</v>
      </c>
      <c r="R11" s="367"/>
      <c r="S11" s="367" t="s">
        <v>0</v>
      </c>
      <c r="T11" s="367"/>
      <c r="U11" s="367" t="s">
        <v>378</v>
      </c>
      <c r="V11" s="367"/>
      <c r="W11" s="367" t="s">
        <v>379</v>
      </c>
      <c r="X11" s="367"/>
      <c r="Y11" s="367" t="s">
        <v>0</v>
      </c>
      <c r="Z11" s="367"/>
      <c r="AA11" s="367" t="s">
        <v>378</v>
      </c>
      <c r="AB11" s="367"/>
      <c r="AC11" s="367" t="s">
        <v>379</v>
      </c>
      <c r="AD11" s="367"/>
      <c r="AE11" s="367" t="s">
        <v>0</v>
      </c>
      <c r="AF11" s="367"/>
      <c r="AG11" s="367" t="s">
        <v>378</v>
      </c>
      <c r="AH11" s="367"/>
      <c r="AI11" s="367" t="s">
        <v>379</v>
      </c>
      <c r="AJ11" s="367"/>
      <c r="AK11" s="367" t="s">
        <v>0</v>
      </c>
      <c r="AL11" s="367"/>
      <c r="AM11" s="367"/>
      <c r="AN11" s="367"/>
      <c r="AO11" s="365"/>
      <c r="AP11" s="365"/>
      <c r="AQ11" s="365"/>
      <c r="AR11" s="365"/>
      <c r="AS11" s="365"/>
      <c r="AT11" s="365"/>
      <c r="AU11" s="368"/>
      <c r="AV11" s="368"/>
      <c r="AW11" s="368"/>
      <c r="AX11" s="368"/>
      <c r="AY11" s="368"/>
      <c r="AZ11" s="368"/>
      <c r="BA11" s="225"/>
      <c r="BB11" s="102"/>
    </row>
    <row r="12" spans="1:54" ht="15" customHeight="1">
      <c r="A12" s="222"/>
      <c r="B12" s="379" t="s">
        <v>380</v>
      </c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67">
        <v>14</v>
      </c>
      <c r="P12" s="367"/>
      <c r="Q12" s="367">
        <v>13</v>
      </c>
      <c r="R12" s="367"/>
      <c r="S12" s="366">
        <f>O12+Q12</f>
        <v>27</v>
      </c>
      <c r="T12" s="366"/>
      <c r="U12" s="367">
        <v>17</v>
      </c>
      <c r="V12" s="367"/>
      <c r="W12" s="367">
        <v>14</v>
      </c>
      <c r="X12" s="367"/>
      <c r="Y12" s="366">
        <f>W12+U12</f>
        <v>31</v>
      </c>
      <c r="Z12" s="366"/>
      <c r="AA12" s="367">
        <v>17</v>
      </c>
      <c r="AB12" s="367"/>
      <c r="AC12" s="367">
        <v>17</v>
      </c>
      <c r="AD12" s="367"/>
      <c r="AE12" s="366">
        <f>AA12+AC12</f>
        <v>34</v>
      </c>
      <c r="AF12" s="366"/>
      <c r="AG12" s="367">
        <v>11</v>
      </c>
      <c r="AH12" s="367"/>
      <c r="AI12" s="367"/>
      <c r="AJ12" s="367"/>
      <c r="AK12" s="366">
        <f>AG12+AI12</f>
        <v>11</v>
      </c>
      <c r="AL12" s="366"/>
      <c r="AM12" s="372">
        <f>AK12+AE12+Y12+S12</f>
        <v>103</v>
      </c>
      <c r="AN12" s="372"/>
      <c r="AO12" s="365"/>
      <c r="AP12" s="365"/>
      <c r="AQ12" s="377"/>
      <c r="AR12" s="377"/>
      <c r="AS12" s="378"/>
      <c r="AT12" s="378"/>
      <c r="AU12" s="373"/>
      <c r="AV12" s="373"/>
      <c r="AW12" s="362"/>
      <c r="AX12" s="362"/>
      <c r="AY12" s="374"/>
      <c r="AZ12" s="374"/>
      <c r="BA12" s="225"/>
      <c r="BB12" s="102"/>
    </row>
    <row r="13" spans="1:54" ht="15" customHeight="1">
      <c r="A13" s="222" t="s">
        <v>368</v>
      </c>
      <c r="B13" s="379" t="s">
        <v>381</v>
      </c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67">
        <v>4</v>
      </c>
      <c r="P13" s="367"/>
      <c r="Q13" s="367">
        <v>4</v>
      </c>
      <c r="R13" s="367"/>
      <c r="S13" s="366">
        <f aca="true" t="shared" si="0" ref="S13:S20">O13+Q13</f>
        <v>8</v>
      </c>
      <c r="T13" s="366"/>
      <c r="U13" s="367">
        <v>4</v>
      </c>
      <c r="V13" s="367"/>
      <c r="W13" s="367">
        <v>4</v>
      </c>
      <c r="X13" s="367"/>
      <c r="Y13" s="366">
        <f aca="true" t="shared" si="1" ref="Y13:Y20">W13+U13</f>
        <v>8</v>
      </c>
      <c r="Z13" s="366"/>
      <c r="AA13" s="367">
        <v>4</v>
      </c>
      <c r="AB13" s="367"/>
      <c r="AC13" s="367">
        <v>4</v>
      </c>
      <c r="AD13" s="367"/>
      <c r="AE13" s="366">
        <f aca="true" t="shared" si="2" ref="AE13:AE19">AA13+AC13</f>
        <v>8</v>
      </c>
      <c r="AF13" s="366"/>
      <c r="AG13" s="367"/>
      <c r="AH13" s="367"/>
      <c r="AI13" s="367"/>
      <c r="AJ13" s="367"/>
      <c r="AK13" s="366">
        <f aca="true" t="shared" si="3" ref="AK13:AK20">AG13+AI13</f>
        <v>0</v>
      </c>
      <c r="AL13" s="366"/>
      <c r="AM13" s="372">
        <f aca="true" t="shared" si="4" ref="AM13:AM20">AK13+AE13+Y13+S13</f>
        <v>24</v>
      </c>
      <c r="AN13" s="372"/>
      <c r="AO13" s="365"/>
      <c r="AP13" s="365"/>
      <c r="AQ13" s="377"/>
      <c r="AR13" s="377"/>
      <c r="AS13" s="378"/>
      <c r="AT13" s="378"/>
      <c r="AU13" s="373"/>
      <c r="AV13" s="373"/>
      <c r="AW13" s="362"/>
      <c r="AX13" s="362"/>
      <c r="AY13" s="374"/>
      <c r="AZ13" s="374"/>
      <c r="BA13" s="225"/>
      <c r="BB13" s="102"/>
    </row>
    <row r="14" spans="1:54" ht="42.75" customHeight="1">
      <c r="A14" s="222" t="s">
        <v>150</v>
      </c>
      <c r="B14" s="379" t="s">
        <v>408</v>
      </c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67"/>
      <c r="P14" s="367"/>
      <c r="Q14" s="367">
        <v>4</v>
      </c>
      <c r="R14" s="367"/>
      <c r="S14" s="366">
        <f t="shared" si="0"/>
        <v>4</v>
      </c>
      <c r="T14" s="366"/>
      <c r="U14" s="367"/>
      <c r="V14" s="367"/>
      <c r="W14" s="367"/>
      <c r="X14" s="367"/>
      <c r="Y14" s="366">
        <f t="shared" si="1"/>
        <v>0</v>
      </c>
      <c r="Z14" s="366"/>
      <c r="AA14" s="367"/>
      <c r="AB14" s="367"/>
      <c r="AC14" s="367"/>
      <c r="AD14" s="367"/>
      <c r="AE14" s="366">
        <f t="shared" si="2"/>
        <v>0</v>
      </c>
      <c r="AF14" s="366"/>
      <c r="AG14" s="367"/>
      <c r="AH14" s="367"/>
      <c r="AI14" s="367"/>
      <c r="AJ14" s="367"/>
      <c r="AK14" s="366">
        <f t="shared" si="3"/>
        <v>0</v>
      </c>
      <c r="AL14" s="366"/>
      <c r="AM14" s="372">
        <f t="shared" si="4"/>
        <v>4</v>
      </c>
      <c r="AN14" s="372"/>
      <c r="AO14" s="365"/>
      <c r="AP14" s="365"/>
      <c r="AQ14" s="377"/>
      <c r="AR14" s="377"/>
      <c r="AS14" s="378"/>
      <c r="AT14" s="378"/>
      <c r="AU14" s="373"/>
      <c r="AV14" s="373"/>
      <c r="AW14" s="362"/>
      <c r="AX14" s="362"/>
      <c r="AY14" s="374"/>
      <c r="AZ14" s="374"/>
      <c r="BA14" s="225"/>
      <c r="BB14" s="102"/>
    </row>
    <row r="15" spans="1:54" ht="42" customHeight="1">
      <c r="A15" s="222" t="s">
        <v>370</v>
      </c>
      <c r="B15" s="383" t="s">
        <v>409</v>
      </c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5"/>
      <c r="O15" s="381"/>
      <c r="P15" s="382"/>
      <c r="Q15" s="381"/>
      <c r="R15" s="382"/>
      <c r="S15" s="366">
        <f>O15+Q15</f>
        <v>0</v>
      </c>
      <c r="T15" s="366"/>
      <c r="U15" s="381"/>
      <c r="V15" s="382"/>
      <c r="W15" s="381">
        <v>6</v>
      </c>
      <c r="X15" s="382"/>
      <c r="Y15" s="366">
        <f>W15+U15</f>
        <v>6</v>
      </c>
      <c r="Z15" s="366"/>
      <c r="AA15" s="381"/>
      <c r="AB15" s="382"/>
      <c r="AC15" s="381"/>
      <c r="AD15" s="382"/>
      <c r="AE15" s="366">
        <f>AA15+AC15</f>
        <v>0</v>
      </c>
      <c r="AF15" s="366"/>
      <c r="AG15" s="381"/>
      <c r="AH15" s="382"/>
      <c r="AI15" s="381"/>
      <c r="AJ15" s="382"/>
      <c r="AK15" s="366">
        <f>AG15+AI15</f>
        <v>0</v>
      </c>
      <c r="AL15" s="366"/>
      <c r="AM15" s="372">
        <f t="shared" si="4"/>
        <v>6</v>
      </c>
      <c r="AN15" s="372"/>
      <c r="AO15" s="365"/>
      <c r="AP15" s="365"/>
      <c r="AQ15" s="377"/>
      <c r="AR15" s="377"/>
      <c r="AS15" s="378"/>
      <c r="AT15" s="378"/>
      <c r="AU15" s="225"/>
      <c r="AV15" s="225"/>
      <c r="AW15" s="226"/>
      <c r="AX15" s="226"/>
      <c r="AY15" s="227"/>
      <c r="AZ15" s="227"/>
      <c r="BA15" s="225"/>
      <c r="BB15" s="102"/>
    </row>
    <row r="16" spans="1:54" ht="26.25" customHeight="1">
      <c r="A16" s="222" t="s">
        <v>151</v>
      </c>
      <c r="B16" s="379" t="s">
        <v>156</v>
      </c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67"/>
      <c r="P16" s="367"/>
      <c r="Q16" s="367"/>
      <c r="R16" s="367"/>
      <c r="S16" s="366">
        <f t="shared" si="0"/>
        <v>0</v>
      </c>
      <c r="T16" s="366"/>
      <c r="U16" s="367"/>
      <c r="V16" s="367"/>
      <c r="W16" s="367"/>
      <c r="X16" s="367"/>
      <c r="Y16" s="366">
        <f t="shared" si="1"/>
        <v>0</v>
      </c>
      <c r="Z16" s="366"/>
      <c r="AA16" s="367"/>
      <c r="AB16" s="367"/>
      <c r="AC16" s="367"/>
      <c r="AD16" s="367"/>
      <c r="AE16" s="366">
        <f t="shared" si="2"/>
        <v>0</v>
      </c>
      <c r="AF16" s="366"/>
      <c r="AG16" s="367">
        <v>6</v>
      </c>
      <c r="AH16" s="367"/>
      <c r="AI16" s="367"/>
      <c r="AJ16" s="367"/>
      <c r="AK16" s="366">
        <f t="shared" si="3"/>
        <v>6</v>
      </c>
      <c r="AL16" s="366"/>
      <c r="AM16" s="372">
        <f t="shared" si="4"/>
        <v>6</v>
      </c>
      <c r="AN16" s="372"/>
      <c r="AO16" s="365"/>
      <c r="AP16" s="365"/>
      <c r="AQ16" s="377"/>
      <c r="AR16" s="377"/>
      <c r="AS16" s="378"/>
      <c r="AT16" s="378"/>
      <c r="AU16" s="373"/>
      <c r="AV16" s="373"/>
      <c r="AW16" s="362"/>
      <c r="AX16" s="362"/>
      <c r="AY16" s="374"/>
      <c r="AZ16" s="374"/>
      <c r="BA16" s="225"/>
      <c r="BB16" s="102"/>
    </row>
    <row r="17" spans="1:54" ht="27.75" customHeight="1">
      <c r="A17" s="222" t="s">
        <v>382</v>
      </c>
      <c r="B17" s="383" t="s">
        <v>155</v>
      </c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5"/>
      <c r="O17" s="381"/>
      <c r="P17" s="382"/>
      <c r="Q17" s="381"/>
      <c r="R17" s="382"/>
      <c r="S17" s="366">
        <f>O17+Q17</f>
        <v>0</v>
      </c>
      <c r="T17" s="366"/>
      <c r="U17" s="381"/>
      <c r="V17" s="382"/>
      <c r="W17" s="381"/>
      <c r="X17" s="382"/>
      <c r="Y17" s="366">
        <f>W17+U17</f>
        <v>0</v>
      </c>
      <c r="Z17" s="366"/>
      <c r="AA17" s="381"/>
      <c r="AB17" s="382"/>
      <c r="AC17" s="381"/>
      <c r="AD17" s="382"/>
      <c r="AE17" s="366">
        <f>AA17+AC17</f>
        <v>0</v>
      </c>
      <c r="AF17" s="366"/>
      <c r="AG17" s="381">
        <v>6</v>
      </c>
      <c r="AH17" s="382"/>
      <c r="AI17" s="381"/>
      <c r="AJ17" s="382"/>
      <c r="AK17" s="366">
        <f>AG17+AI17</f>
        <v>6</v>
      </c>
      <c r="AL17" s="366"/>
      <c r="AM17" s="372">
        <f t="shared" si="4"/>
        <v>6</v>
      </c>
      <c r="AN17" s="372"/>
      <c r="AO17" s="365"/>
      <c r="AP17" s="365"/>
      <c r="AQ17" s="377"/>
      <c r="AR17" s="377"/>
      <c r="AS17" s="378"/>
      <c r="AT17" s="378"/>
      <c r="AU17" s="373"/>
      <c r="AV17" s="373"/>
      <c r="AW17" s="362"/>
      <c r="AX17" s="362"/>
      <c r="AY17" s="374"/>
      <c r="AZ17" s="374"/>
      <c r="BA17" s="225"/>
      <c r="BB17" s="102"/>
    </row>
    <row r="18" spans="1:54" ht="15" customHeight="1">
      <c r="A18" s="222" t="s">
        <v>153</v>
      </c>
      <c r="B18" s="379" t="s">
        <v>383</v>
      </c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67"/>
      <c r="P18" s="367"/>
      <c r="Q18" s="367"/>
      <c r="R18" s="367"/>
      <c r="S18" s="366">
        <f t="shared" si="0"/>
        <v>0</v>
      </c>
      <c r="T18" s="366"/>
      <c r="U18" s="367"/>
      <c r="V18" s="367"/>
      <c r="W18" s="367"/>
      <c r="X18" s="367"/>
      <c r="Y18" s="366">
        <f t="shared" si="1"/>
        <v>0</v>
      </c>
      <c r="Z18" s="366"/>
      <c r="AA18" s="367"/>
      <c r="AB18" s="367"/>
      <c r="AC18" s="367"/>
      <c r="AD18" s="367"/>
      <c r="AE18" s="366">
        <f t="shared" si="2"/>
        <v>0</v>
      </c>
      <c r="AF18" s="366"/>
      <c r="AG18" s="367">
        <v>4</v>
      </c>
      <c r="AH18" s="367"/>
      <c r="AI18" s="367"/>
      <c r="AJ18" s="367"/>
      <c r="AK18" s="366">
        <f t="shared" si="3"/>
        <v>4</v>
      </c>
      <c r="AL18" s="366"/>
      <c r="AM18" s="372">
        <f t="shared" si="4"/>
        <v>4</v>
      </c>
      <c r="AN18" s="372"/>
      <c r="AO18" s="365"/>
      <c r="AP18" s="365"/>
      <c r="AQ18" s="377"/>
      <c r="AR18" s="377"/>
      <c r="AS18" s="378"/>
      <c r="AT18" s="378"/>
      <c r="AU18" s="373"/>
      <c r="AV18" s="373"/>
      <c r="AW18" s="362"/>
      <c r="AX18" s="362"/>
      <c r="AY18" s="374"/>
      <c r="AZ18" s="374"/>
      <c r="BA18" s="225"/>
      <c r="BB18" s="102"/>
    </row>
    <row r="19" spans="1:54" ht="15" customHeight="1">
      <c r="A19" s="222" t="s">
        <v>149</v>
      </c>
      <c r="B19" s="379" t="s">
        <v>384</v>
      </c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67">
        <v>2</v>
      </c>
      <c r="P19" s="367"/>
      <c r="Q19" s="367">
        <v>7</v>
      </c>
      <c r="R19" s="367"/>
      <c r="S19" s="366">
        <f t="shared" si="0"/>
        <v>9</v>
      </c>
      <c r="T19" s="366"/>
      <c r="U19" s="367">
        <v>2</v>
      </c>
      <c r="V19" s="367"/>
      <c r="W19" s="367">
        <v>5</v>
      </c>
      <c r="X19" s="367"/>
      <c r="Y19" s="366">
        <f t="shared" si="1"/>
        <v>7</v>
      </c>
      <c r="Z19" s="366"/>
      <c r="AA19" s="367">
        <v>2</v>
      </c>
      <c r="AB19" s="367"/>
      <c r="AC19" s="367">
        <v>8</v>
      </c>
      <c r="AD19" s="367"/>
      <c r="AE19" s="366">
        <f t="shared" si="2"/>
        <v>10</v>
      </c>
      <c r="AF19" s="366"/>
      <c r="AG19" s="367">
        <v>2</v>
      </c>
      <c r="AH19" s="367"/>
      <c r="AI19" s="367">
        <v>6</v>
      </c>
      <c r="AJ19" s="367"/>
      <c r="AK19" s="366">
        <f t="shared" si="3"/>
        <v>8</v>
      </c>
      <c r="AL19" s="366"/>
      <c r="AM19" s="372">
        <f t="shared" si="4"/>
        <v>34</v>
      </c>
      <c r="AN19" s="372"/>
      <c r="AO19" s="365"/>
      <c r="AP19" s="365"/>
      <c r="AQ19" s="377"/>
      <c r="AR19" s="377"/>
      <c r="AS19" s="378"/>
      <c r="AT19" s="378"/>
      <c r="AU19" s="373"/>
      <c r="AV19" s="373"/>
      <c r="AW19" s="362"/>
      <c r="AX19" s="362"/>
      <c r="AY19" s="374"/>
      <c r="AZ19" s="374"/>
      <c r="BA19" s="225"/>
      <c r="BB19" s="102"/>
    </row>
    <row r="20" spans="1:54" ht="15" customHeight="1">
      <c r="A20" s="375" t="s">
        <v>385</v>
      </c>
      <c r="B20" s="375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61">
        <f>SUM(O12:P19)</f>
        <v>20</v>
      </c>
      <c r="P20" s="361"/>
      <c r="Q20" s="361">
        <f>SUM(Q12:R19)</f>
        <v>28</v>
      </c>
      <c r="R20" s="361"/>
      <c r="S20" s="366">
        <f t="shared" si="0"/>
        <v>48</v>
      </c>
      <c r="T20" s="366"/>
      <c r="U20" s="361">
        <f>SUM(U12:V19)</f>
        <v>23</v>
      </c>
      <c r="V20" s="361"/>
      <c r="W20" s="361">
        <f>SUM(W12:X19)</f>
        <v>29</v>
      </c>
      <c r="X20" s="361"/>
      <c r="Y20" s="366">
        <f t="shared" si="1"/>
        <v>52</v>
      </c>
      <c r="Z20" s="366"/>
      <c r="AA20" s="361">
        <f>SUM(AA12:AB19)</f>
        <v>23</v>
      </c>
      <c r="AB20" s="361"/>
      <c r="AC20" s="361">
        <f>SUM(AC12:AD19)</f>
        <v>29</v>
      </c>
      <c r="AD20" s="361"/>
      <c r="AE20" s="366">
        <f>AA20+AC20</f>
        <v>52</v>
      </c>
      <c r="AF20" s="366"/>
      <c r="AG20" s="361">
        <f>SUM(AG12:AH19)</f>
        <v>29</v>
      </c>
      <c r="AH20" s="361"/>
      <c r="AI20" s="361">
        <f>SUM(AI12:AJ19)</f>
        <v>6</v>
      </c>
      <c r="AJ20" s="361"/>
      <c r="AK20" s="366">
        <f t="shared" si="3"/>
        <v>35</v>
      </c>
      <c r="AL20" s="366"/>
      <c r="AM20" s="372">
        <f t="shared" si="4"/>
        <v>187</v>
      </c>
      <c r="AN20" s="372"/>
      <c r="AO20" s="365"/>
      <c r="AP20" s="365"/>
      <c r="AQ20" s="377"/>
      <c r="AR20" s="377"/>
      <c r="AS20" s="378"/>
      <c r="AT20" s="378"/>
      <c r="AU20" s="368"/>
      <c r="AV20" s="368"/>
      <c r="AW20" s="362"/>
      <c r="AX20" s="362"/>
      <c r="AY20" s="374"/>
      <c r="AZ20" s="374"/>
      <c r="BA20" s="225"/>
      <c r="BB20" s="102"/>
    </row>
    <row r="21" spans="1:54" ht="15" customHeight="1">
      <c r="A21" s="359" t="s">
        <v>386</v>
      </c>
      <c r="B21" s="359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3"/>
      <c r="AN21" s="364"/>
      <c r="AO21" s="228"/>
      <c r="AP21" s="228"/>
      <c r="AQ21" s="228"/>
      <c r="AR21" s="228"/>
      <c r="AS21" s="365"/>
      <c r="AT21" s="365"/>
      <c r="AU21" s="229"/>
      <c r="AV21" s="229"/>
      <c r="AW21" s="229"/>
      <c r="AX21" s="229"/>
      <c r="AY21" s="368"/>
      <c r="AZ21" s="368"/>
      <c r="BA21" s="225"/>
      <c r="BB21" s="102"/>
    </row>
    <row r="22" spans="1:255" ht="15" customHeight="1">
      <c r="A22" s="359" t="s">
        <v>387</v>
      </c>
      <c r="B22" s="359"/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9"/>
      <c r="P22" s="367"/>
      <c r="Q22" s="367"/>
      <c r="R22" s="367"/>
      <c r="S22" s="367"/>
      <c r="T22" s="367"/>
      <c r="U22" s="369"/>
      <c r="V22" s="367"/>
      <c r="W22" s="367"/>
      <c r="X22" s="367"/>
      <c r="Y22" s="367"/>
      <c r="Z22" s="367"/>
      <c r="AA22" s="369"/>
      <c r="AB22" s="367"/>
      <c r="AC22" s="367"/>
      <c r="AD22" s="367"/>
      <c r="AE22" s="367"/>
      <c r="AF22" s="367"/>
      <c r="AG22" s="369"/>
      <c r="AH22" s="367"/>
      <c r="AI22" s="367"/>
      <c r="AJ22" s="367"/>
      <c r="AK22" s="367"/>
      <c r="AL22" s="367"/>
      <c r="AM22" s="370"/>
      <c r="AN22" s="371"/>
      <c r="AO22" s="228"/>
      <c r="AP22" s="228"/>
      <c r="AQ22" s="228"/>
      <c r="AR22" s="228"/>
      <c r="AS22" s="365"/>
      <c r="AT22" s="365"/>
      <c r="AU22" s="229"/>
      <c r="AV22" s="229"/>
      <c r="AW22" s="229"/>
      <c r="AX22" s="229"/>
      <c r="AY22" s="368"/>
      <c r="AZ22" s="368"/>
      <c r="BA22" s="225"/>
      <c r="BB22" s="230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" ht="14.25" customHeight="1">
      <c r="A23" s="231"/>
      <c r="B23" s="231"/>
    </row>
    <row r="24" spans="1:2" ht="14.25" customHeight="1">
      <c r="A24" s="231"/>
      <c r="B24" s="231"/>
    </row>
    <row r="25" spans="1:2" ht="14.25" customHeight="1">
      <c r="A25" s="231"/>
      <c r="B25" s="231"/>
    </row>
    <row r="26" spans="1:2" ht="14.25" customHeight="1">
      <c r="A26" s="231"/>
      <c r="B26" s="231"/>
    </row>
    <row r="27" spans="1:2" ht="14.25" customHeight="1">
      <c r="A27" s="231"/>
      <c r="B27" s="231"/>
    </row>
    <row r="28" spans="1:2" ht="14.25" customHeight="1">
      <c r="A28" s="231"/>
      <c r="B28" s="231"/>
    </row>
    <row r="29" spans="1:2" ht="14.25" customHeight="1">
      <c r="A29" s="231"/>
      <c r="B29" s="231"/>
    </row>
    <row r="30" spans="1:2" ht="14.25" customHeight="1">
      <c r="A30" s="231"/>
      <c r="B30" s="231"/>
    </row>
    <row r="31" spans="1:2" ht="14.25" customHeight="1">
      <c r="A31" s="231"/>
      <c r="B31" s="231"/>
    </row>
    <row r="32" spans="1:2" ht="14.25" customHeight="1">
      <c r="A32" s="231"/>
      <c r="B32" s="231"/>
    </row>
    <row r="33" spans="1:2" ht="14.25" customHeight="1">
      <c r="A33" s="231"/>
      <c r="B33" s="231"/>
    </row>
    <row r="34" spans="1:2" ht="14.25" customHeight="1">
      <c r="A34" s="231"/>
      <c r="B34" s="231"/>
    </row>
    <row r="35" spans="1:2" ht="14.25" customHeight="1">
      <c r="A35" s="231"/>
      <c r="B35" s="231"/>
    </row>
    <row r="36" spans="1:2" ht="14.25" customHeight="1">
      <c r="A36" s="231"/>
      <c r="B36" s="231"/>
    </row>
    <row r="37" spans="1:2" ht="14.25" customHeight="1">
      <c r="A37" s="231"/>
      <c r="B37" s="231"/>
    </row>
    <row r="38" spans="1:2" ht="14.25" customHeight="1">
      <c r="A38" s="231"/>
      <c r="B38" s="231"/>
    </row>
    <row r="39" spans="1:2" ht="14.25" customHeight="1">
      <c r="A39" s="231"/>
      <c r="B39" s="231"/>
    </row>
    <row r="40" spans="1:2" ht="14.25" customHeight="1">
      <c r="A40" s="231"/>
      <c r="B40" s="231"/>
    </row>
    <row r="41" spans="1:2" ht="14.25" customHeight="1">
      <c r="A41" s="231"/>
      <c r="B41" s="231"/>
    </row>
    <row r="42" spans="1:2" ht="14.25" customHeight="1">
      <c r="A42" s="231"/>
      <c r="B42" s="231"/>
    </row>
    <row r="43" spans="1:2" ht="14.25" customHeight="1">
      <c r="A43" s="231"/>
      <c r="B43" s="231"/>
    </row>
    <row r="44" spans="1:2" ht="14.25" customHeight="1">
      <c r="A44" s="231"/>
      <c r="B44" s="231"/>
    </row>
    <row r="45" spans="1:2" ht="14.25" customHeight="1">
      <c r="A45" s="231"/>
      <c r="B45" s="231"/>
    </row>
    <row r="46" spans="1:2" ht="14.25" customHeight="1">
      <c r="A46" s="231"/>
      <c r="B46" s="231"/>
    </row>
    <row r="47" spans="1:2" ht="14.25" customHeight="1">
      <c r="A47" s="231"/>
      <c r="B47" s="231"/>
    </row>
    <row r="48" spans="1:2" ht="14.25" customHeight="1">
      <c r="A48" s="231"/>
      <c r="B48" s="231"/>
    </row>
    <row r="49" spans="1:2" ht="14.25" customHeight="1">
      <c r="A49" s="231"/>
      <c r="B49" s="231"/>
    </row>
    <row r="50" spans="1:2" ht="14.25" customHeight="1">
      <c r="A50" s="231"/>
      <c r="B50" s="231"/>
    </row>
    <row r="51" spans="1:2" ht="14.25" customHeight="1">
      <c r="A51" s="231"/>
      <c r="B51" s="231"/>
    </row>
    <row r="52" spans="1:2" ht="14.25" customHeight="1">
      <c r="A52" s="231"/>
      <c r="B52" s="231"/>
    </row>
  </sheetData>
  <sheetProtection/>
  <mergeCells count="239">
    <mergeCell ref="T2:V2"/>
    <mergeCell ref="AS2:AS3"/>
    <mergeCell ref="A1:BA1"/>
    <mergeCell ref="A2:A4"/>
    <mergeCell ref="B2:E2"/>
    <mergeCell ref="F2:F3"/>
    <mergeCell ref="G2:I2"/>
    <mergeCell ref="J2:J3"/>
    <mergeCell ref="K2:N2"/>
    <mergeCell ref="O2:R2"/>
    <mergeCell ref="S2:S3"/>
    <mergeCell ref="X2:Z2"/>
    <mergeCell ref="AJ2:AJ3"/>
    <mergeCell ref="AK2:AN2"/>
    <mergeCell ref="AO2:AR2"/>
    <mergeCell ref="A10:N11"/>
    <mergeCell ref="O10:T10"/>
    <mergeCell ref="U10:Z10"/>
    <mergeCell ref="AA10:AF10"/>
    <mergeCell ref="O11:P11"/>
    <mergeCell ref="Q11:R11"/>
    <mergeCell ref="S11:T11"/>
    <mergeCell ref="U11:V11"/>
    <mergeCell ref="AE11:AF11"/>
    <mergeCell ref="W11:X11"/>
    <mergeCell ref="Y11:Z11"/>
    <mergeCell ref="AW11:AX11"/>
    <mergeCell ref="AA2:AA3"/>
    <mergeCell ref="AB2:AE2"/>
    <mergeCell ref="AF2:AF3"/>
    <mergeCell ref="AG2:AI2"/>
    <mergeCell ref="AX2:BA2"/>
    <mergeCell ref="A9:BA9"/>
    <mergeCell ref="AT2:AV2"/>
    <mergeCell ref="AW2:AW3"/>
    <mergeCell ref="W2:W3"/>
    <mergeCell ref="U12:V12"/>
    <mergeCell ref="AY10:AZ11"/>
    <mergeCell ref="AG11:AH11"/>
    <mergeCell ref="AI11:AJ11"/>
    <mergeCell ref="AK11:AL11"/>
    <mergeCell ref="AO11:AP11"/>
    <mergeCell ref="AQ11:AR11"/>
    <mergeCell ref="AU11:AV11"/>
    <mergeCell ref="AG10:AL10"/>
    <mergeCell ref="AM10:AN11"/>
    <mergeCell ref="B12:N12"/>
    <mergeCell ref="O12:P12"/>
    <mergeCell ref="Q12:R12"/>
    <mergeCell ref="S12:T12"/>
    <mergeCell ref="AU12:AV12"/>
    <mergeCell ref="AS10:AT11"/>
    <mergeCell ref="AM12:AN12"/>
    <mergeCell ref="AO12:AP12"/>
    <mergeCell ref="AA11:AB11"/>
    <mergeCell ref="AC11:AD11"/>
    <mergeCell ref="AA12:AB12"/>
    <mergeCell ref="AC12:AD12"/>
    <mergeCell ref="AS13:AT13"/>
    <mergeCell ref="AI12:AJ12"/>
    <mergeCell ref="AK12:AL12"/>
    <mergeCell ref="AQ12:AR12"/>
    <mergeCell ref="AS12:AT12"/>
    <mergeCell ref="AA13:AB13"/>
    <mergeCell ref="W12:X12"/>
    <mergeCell ref="AE12:AF12"/>
    <mergeCell ref="AG12:AH12"/>
    <mergeCell ref="Y12:Z12"/>
    <mergeCell ref="AW12:AX12"/>
    <mergeCell ref="AY12:AZ12"/>
    <mergeCell ref="B13:N13"/>
    <mergeCell ref="O13:P13"/>
    <mergeCell ref="Q13:R13"/>
    <mergeCell ref="S13:T13"/>
    <mergeCell ref="U13:V13"/>
    <mergeCell ref="W13:X13"/>
    <mergeCell ref="Y13:Z13"/>
    <mergeCell ref="AQ13:AR13"/>
    <mergeCell ref="AW13:AX13"/>
    <mergeCell ref="AY13:AZ13"/>
    <mergeCell ref="AC13:AD13"/>
    <mergeCell ref="AE13:AF13"/>
    <mergeCell ref="AG13:AH13"/>
    <mergeCell ref="AI13:AJ13"/>
    <mergeCell ref="AK13:AL13"/>
    <mergeCell ref="AM13:AN13"/>
    <mergeCell ref="AO13:AP13"/>
    <mergeCell ref="AU13:AV13"/>
    <mergeCell ref="U14:V14"/>
    <mergeCell ref="W14:X14"/>
    <mergeCell ref="Y14:Z14"/>
    <mergeCell ref="AE14:AF14"/>
    <mergeCell ref="B14:N14"/>
    <mergeCell ref="O14:P14"/>
    <mergeCell ref="Q14:R14"/>
    <mergeCell ref="S14:T14"/>
    <mergeCell ref="U15:V15"/>
    <mergeCell ref="W15:X15"/>
    <mergeCell ref="Y15:Z15"/>
    <mergeCell ref="AA15:AB15"/>
    <mergeCell ref="B15:N15"/>
    <mergeCell ref="O15:P15"/>
    <mergeCell ref="Q15:R15"/>
    <mergeCell ref="S15:T15"/>
    <mergeCell ref="AQ15:AR15"/>
    <mergeCell ref="AK15:AL15"/>
    <mergeCell ref="AM15:AN15"/>
    <mergeCell ref="AA14:AB14"/>
    <mergeCell ref="AE15:AF15"/>
    <mergeCell ref="AG14:AH14"/>
    <mergeCell ref="AI14:AJ14"/>
    <mergeCell ref="AC14:AD14"/>
    <mergeCell ref="AC15:AD15"/>
    <mergeCell ref="AG15:AH15"/>
    <mergeCell ref="AI15:AJ15"/>
    <mergeCell ref="AO15:AP15"/>
    <mergeCell ref="AY14:AZ14"/>
    <mergeCell ref="AK14:AL14"/>
    <mergeCell ref="AM14:AN14"/>
    <mergeCell ref="AO14:AP14"/>
    <mergeCell ref="AQ14:AR14"/>
    <mergeCell ref="AS14:AT14"/>
    <mergeCell ref="AU14:AV14"/>
    <mergeCell ref="AW14:AX14"/>
    <mergeCell ref="AS15:AT15"/>
    <mergeCell ref="B16:N16"/>
    <mergeCell ref="O16:P16"/>
    <mergeCell ref="Q16:R16"/>
    <mergeCell ref="S16:T16"/>
    <mergeCell ref="U16:V16"/>
    <mergeCell ref="W16:X16"/>
    <mergeCell ref="Y16:Z16"/>
    <mergeCell ref="AM16:AN16"/>
    <mergeCell ref="AA16:AB16"/>
    <mergeCell ref="AC16:AD16"/>
    <mergeCell ref="AQ16:AR16"/>
    <mergeCell ref="AS16:AT16"/>
    <mergeCell ref="AG17:AH17"/>
    <mergeCell ref="AI17:AJ17"/>
    <mergeCell ref="AE16:AF16"/>
    <mergeCell ref="AG16:AH16"/>
    <mergeCell ref="AI16:AJ16"/>
    <mergeCell ref="AE17:AF17"/>
    <mergeCell ref="AW16:AX16"/>
    <mergeCell ref="AM17:AN17"/>
    <mergeCell ref="AO17:AP17"/>
    <mergeCell ref="AK16:AL16"/>
    <mergeCell ref="AO16:AP16"/>
    <mergeCell ref="AU16:AV16"/>
    <mergeCell ref="AU17:AV17"/>
    <mergeCell ref="AW17:AX17"/>
    <mergeCell ref="AY16:AZ16"/>
    <mergeCell ref="B17:N17"/>
    <mergeCell ref="O17:P17"/>
    <mergeCell ref="Q17:R17"/>
    <mergeCell ref="S17:T17"/>
    <mergeCell ref="U17:V17"/>
    <mergeCell ref="W17:X17"/>
    <mergeCell ref="Y17:Z17"/>
    <mergeCell ref="AY17:AZ17"/>
    <mergeCell ref="AK17:AL17"/>
    <mergeCell ref="AY18:AZ18"/>
    <mergeCell ref="B19:N19"/>
    <mergeCell ref="O19:P19"/>
    <mergeCell ref="Q19:R19"/>
    <mergeCell ref="S19:T19"/>
    <mergeCell ref="U19:V19"/>
    <mergeCell ref="AG18:AH18"/>
    <mergeCell ref="AI18:AJ18"/>
    <mergeCell ref="W18:X18"/>
    <mergeCell ref="Y18:Z18"/>
    <mergeCell ref="AQ17:AR17"/>
    <mergeCell ref="AS17:AT17"/>
    <mergeCell ref="Q18:R18"/>
    <mergeCell ref="S18:T18"/>
    <mergeCell ref="U18:V18"/>
    <mergeCell ref="AE18:AF18"/>
    <mergeCell ref="AA18:AB18"/>
    <mergeCell ref="AC18:AD18"/>
    <mergeCell ref="AA17:AB17"/>
    <mergeCell ref="AC17:AD17"/>
    <mergeCell ref="AM18:AN18"/>
    <mergeCell ref="AO18:AP18"/>
    <mergeCell ref="B18:N18"/>
    <mergeCell ref="O18:P18"/>
    <mergeCell ref="AK18:AL18"/>
    <mergeCell ref="AI19:AJ19"/>
    <mergeCell ref="AK19:AL19"/>
    <mergeCell ref="AG19:AH19"/>
    <mergeCell ref="W19:X19"/>
    <mergeCell ref="Y19:Z19"/>
    <mergeCell ref="AQ19:AR19"/>
    <mergeCell ref="AS19:AT19"/>
    <mergeCell ref="AM19:AN19"/>
    <mergeCell ref="AO19:AP19"/>
    <mergeCell ref="AU18:AV18"/>
    <mergeCell ref="AW18:AX18"/>
    <mergeCell ref="AQ18:AR18"/>
    <mergeCell ref="AS18:AT18"/>
    <mergeCell ref="AY19:AZ19"/>
    <mergeCell ref="A20:N20"/>
    <mergeCell ref="O20:P20"/>
    <mergeCell ref="Q20:R20"/>
    <mergeCell ref="S20:T20"/>
    <mergeCell ref="AE19:AF19"/>
    <mergeCell ref="AY20:AZ20"/>
    <mergeCell ref="AQ20:AR20"/>
    <mergeCell ref="AS20:AT20"/>
    <mergeCell ref="AU20:AV20"/>
    <mergeCell ref="AM20:AN20"/>
    <mergeCell ref="AO20:AP20"/>
    <mergeCell ref="AU19:AV19"/>
    <mergeCell ref="AW19:AX19"/>
    <mergeCell ref="U21:Z21"/>
    <mergeCell ref="AA21:AF21"/>
    <mergeCell ref="AA20:AB20"/>
    <mergeCell ref="AC20:AD20"/>
    <mergeCell ref="U20:V20"/>
    <mergeCell ref="W20:X20"/>
    <mergeCell ref="AA19:AB19"/>
    <mergeCell ref="AC19:AD19"/>
    <mergeCell ref="AY21:AZ22"/>
    <mergeCell ref="A22:N22"/>
    <mergeCell ref="O22:T22"/>
    <mergeCell ref="U22:Z22"/>
    <mergeCell ref="AA22:AF22"/>
    <mergeCell ref="AG22:AL22"/>
    <mergeCell ref="AM22:AN22"/>
    <mergeCell ref="AG21:AL21"/>
    <mergeCell ref="A21:N21"/>
    <mergeCell ref="O21:T21"/>
    <mergeCell ref="AW20:AX20"/>
    <mergeCell ref="AM21:AN21"/>
    <mergeCell ref="AS21:AT22"/>
    <mergeCell ref="AE20:AF20"/>
    <mergeCell ref="AG20:AH20"/>
    <mergeCell ref="AI20:AJ20"/>
    <mergeCell ref="AK20:AL20"/>
    <mergeCell ref="Y20:Z20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288"/>
  <sheetViews>
    <sheetView view="pageBreakPreview" zoomScaleNormal="80" zoomScaleSheetLayoutView="100" zoomScalePageLayoutView="0" workbookViewId="0" topLeftCell="A108">
      <selection activeCell="B110" sqref="B110"/>
    </sheetView>
  </sheetViews>
  <sheetFormatPr defaultColWidth="9.00390625" defaultRowHeight="12.75"/>
  <cols>
    <col min="1" max="1" width="12.875" style="3" customWidth="1"/>
    <col min="2" max="2" width="45.75390625" style="7" customWidth="1"/>
    <col min="3" max="3" width="7.875" style="8" customWidth="1"/>
    <col min="4" max="5" width="6.625" style="8" customWidth="1"/>
    <col min="6" max="6" width="4.75390625" style="8" customWidth="1"/>
    <col min="7" max="8" width="4.25390625" style="8" customWidth="1"/>
    <col min="9" max="9" width="4.375" style="8" customWidth="1"/>
    <col min="10" max="10" width="4.25390625" style="8" customWidth="1"/>
    <col min="11" max="11" width="4.75390625" style="8" customWidth="1"/>
    <col min="12" max="12" width="5.25390625" style="8" customWidth="1"/>
    <col min="13" max="13" width="4.75390625" style="8" customWidth="1"/>
    <col min="14" max="14" width="4.75390625" style="4" customWidth="1"/>
    <col min="15" max="15" width="5.875" style="4" customWidth="1"/>
    <col min="16" max="16" width="7.125" style="10" customWidth="1"/>
    <col min="17" max="17" width="5.875" style="10" customWidth="1"/>
    <col min="18" max="18" width="5.25390625" style="4" customWidth="1"/>
    <col min="19" max="21" width="5.875" style="4" customWidth="1"/>
    <col min="22" max="22" width="7.875" style="4" customWidth="1"/>
    <col min="23" max="24" width="7.25390625" style="4" customWidth="1"/>
    <col min="25" max="25" width="7.125" style="4" customWidth="1"/>
    <col min="26" max="27" width="7.00390625" style="4" customWidth="1"/>
    <col min="28" max="28" width="6.875" style="4" customWidth="1"/>
    <col min="29" max="29" width="7.75390625" style="4" customWidth="1"/>
    <col min="30" max="30" width="8.75390625" style="4" customWidth="1"/>
    <col min="31" max="16384" width="9.125" style="4" customWidth="1"/>
  </cols>
  <sheetData>
    <row r="1" spans="1:64" s="5" customFormat="1" ht="15" customHeight="1">
      <c r="A1" s="25"/>
      <c r="B1" s="25"/>
      <c r="C1" s="25"/>
      <c r="D1" s="2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14"/>
      <c r="Y1" s="14"/>
      <c r="Z1" s="1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</row>
    <row r="2" spans="1:64" s="5" customFormat="1" ht="14.25">
      <c r="A2" s="414" t="s">
        <v>233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17"/>
      <c r="V2" s="17"/>
      <c r="W2" s="17"/>
      <c r="X2" s="17"/>
      <c r="Y2" s="17"/>
      <c r="Z2" s="18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</row>
    <row r="3" spans="1:64" s="5" customFormat="1" ht="18.75" customHeight="1">
      <c r="A3" s="412" t="s">
        <v>90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232"/>
      <c r="V3" s="19"/>
      <c r="W3" s="19"/>
      <c r="X3" s="19"/>
      <c r="Y3" s="19"/>
      <c r="Z3" s="20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</row>
    <row r="4" spans="1:64" s="5" customFormat="1" ht="15" customHeight="1">
      <c r="A4" s="410" t="s">
        <v>266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25"/>
      <c r="V4" s="21"/>
      <c r="W4" s="21"/>
      <c r="X4" s="21"/>
      <c r="Y4" s="21"/>
      <c r="Z4" s="1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1:64" s="5" customFormat="1" ht="21" customHeight="1">
      <c r="A5" s="418" t="s">
        <v>91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235"/>
      <c r="V5" s="16"/>
      <c r="W5" s="16"/>
      <c r="X5" s="16"/>
      <c r="Y5" s="16"/>
      <c r="Z5" s="1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</row>
    <row r="6" spans="1:64" s="6" customFormat="1" ht="18" customHeight="1">
      <c r="A6" s="417" t="s">
        <v>92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234"/>
      <c r="V6" s="17"/>
      <c r="W6" s="17"/>
      <c r="X6" s="17"/>
      <c r="Y6" s="17"/>
      <c r="Z6" s="22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</row>
    <row r="7" spans="1:64" s="6" customFormat="1" ht="18" customHeight="1">
      <c r="A7" s="417" t="s">
        <v>267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234"/>
      <c r="V7" s="17"/>
      <c r="W7" s="17"/>
      <c r="X7" s="17"/>
      <c r="Y7" s="17"/>
      <c r="Z7" s="2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</row>
    <row r="8" spans="1:64" s="6" customFormat="1" ht="18" customHeight="1">
      <c r="A8" s="415" t="s">
        <v>4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233"/>
      <c r="V8" s="84" t="s">
        <v>82</v>
      </c>
      <c r="W8" s="84"/>
      <c r="X8" s="84"/>
      <c r="Y8" s="84"/>
      <c r="Z8" s="84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</row>
    <row r="9" spans="1:64" ht="15.75" customHeight="1" thickBot="1">
      <c r="A9" s="425" t="s">
        <v>5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11"/>
      <c r="V9" s="11"/>
      <c r="W9" s="11"/>
      <c r="X9" s="11"/>
      <c r="Y9" s="11"/>
      <c r="Z9" s="12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</row>
    <row r="10" spans="1:64" ht="63.75" customHeight="1" thickBot="1">
      <c r="A10" s="407" t="s">
        <v>26</v>
      </c>
      <c r="B10" s="441" t="s">
        <v>197</v>
      </c>
      <c r="C10" s="452" t="s">
        <v>275</v>
      </c>
      <c r="D10" s="453"/>
      <c r="E10" s="454"/>
      <c r="F10" s="444" t="s">
        <v>24</v>
      </c>
      <c r="G10" s="423"/>
      <c r="H10" s="423"/>
      <c r="I10" s="423"/>
      <c r="J10" s="423"/>
      <c r="K10" s="441"/>
      <c r="L10" s="422" t="s">
        <v>30</v>
      </c>
      <c r="M10" s="423"/>
      <c r="N10" s="423"/>
      <c r="O10" s="424"/>
      <c r="P10" s="397" t="s">
        <v>29</v>
      </c>
      <c r="Q10" s="397" t="s">
        <v>232</v>
      </c>
      <c r="R10" s="391" t="s">
        <v>83</v>
      </c>
      <c r="S10" s="392"/>
      <c r="T10" s="392"/>
      <c r="U10" s="393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</row>
    <row r="11" spans="1:64" ht="31.5" customHeight="1">
      <c r="A11" s="408"/>
      <c r="B11" s="442"/>
      <c r="C11" s="448" t="s">
        <v>27</v>
      </c>
      <c r="D11" s="431" t="s">
        <v>28</v>
      </c>
      <c r="E11" s="432"/>
      <c r="F11" s="445" t="s">
        <v>1</v>
      </c>
      <c r="G11" s="419" t="s">
        <v>2</v>
      </c>
      <c r="H11" s="436" t="s">
        <v>129</v>
      </c>
      <c r="I11" s="419" t="s">
        <v>9</v>
      </c>
      <c r="J11" s="419" t="s">
        <v>10</v>
      </c>
      <c r="K11" s="433" t="s">
        <v>11</v>
      </c>
      <c r="L11" s="429" t="s">
        <v>0</v>
      </c>
      <c r="M11" s="419" t="s">
        <v>12</v>
      </c>
      <c r="N11" s="419" t="s">
        <v>22</v>
      </c>
      <c r="O11" s="426" t="s">
        <v>23</v>
      </c>
      <c r="P11" s="398"/>
      <c r="Q11" s="398"/>
      <c r="R11" s="400" t="s">
        <v>6</v>
      </c>
      <c r="S11" s="403" t="s">
        <v>35</v>
      </c>
      <c r="T11" s="406" t="s">
        <v>36</v>
      </c>
      <c r="U11" s="394" t="s">
        <v>397</v>
      </c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</row>
    <row r="12" spans="1:64" ht="21.75" customHeight="1">
      <c r="A12" s="408"/>
      <c r="B12" s="442"/>
      <c r="C12" s="448"/>
      <c r="D12" s="450" t="s">
        <v>7</v>
      </c>
      <c r="E12" s="439" t="s">
        <v>8</v>
      </c>
      <c r="F12" s="446"/>
      <c r="G12" s="420"/>
      <c r="H12" s="437"/>
      <c r="I12" s="420"/>
      <c r="J12" s="420"/>
      <c r="K12" s="434"/>
      <c r="L12" s="429"/>
      <c r="M12" s="420"/>
      <c r="N12" s="420"/>
      <c r="O12" s="427"/>
      <c r="P12" s="398"/>
      <c r="Q12" s="398"/>
      <c r="R12" s="401"/>
      <c r="S12" s="404"/>
      <c r="T12" s="404"/>
      <c r="U12" s="395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64" ht="21.75" customHeight="1">
      <c r="A13" s="408"/>
      <c r="B13" s="442"/>
      <c r="C13" s="448"/>
      <c r="D13" s="450"/>
      <c r="E13" s="439"/>
      <c r="F13" s="446"/>
      <c r="G13" s="420"/>
      <c r="H13" s="437"/>
      <c r="I13" s="420"/>
      <c r="J13" s="420"/>
      <c r="K13" s="434"/>
      <c r="L13" s="429"/>
      <c r="M13" s="420"/>
      <c r="N13" s="420"/>
      <c r="O13" s="427"/>
      <c r="P13" s="398"/>
      <c r="Q13" s="398"/>
      <c r="R13" s="401"/>
      <c r="S13" s="404"/>
      <c r="T13" s="404"/>
      <c r="U13" s="395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ht="33.75" customHeight="1" thickBot="1">
      <c r="A14" s="409"/>
      <c r="B14" s="443"/>
      <c r="C14" s="449"/>
      <c r="D14" s="451"/>
      <c r="E14" s="440"/>
      <c r="F14" s="447"/>
      <c r="G14" s="421"/>
      <c r="H14" s="438"/>
      <c r="I14" s="421"/>
      <c r="J14" s="421"/>
      <c r="K14" s="435"/>
      <c r="L14" s="430"/>
      <c r="M14" s="421"/>
      <c r="N14" s="421"/>
      <c r="O14" s="428"/>
      <c r="P14" s="399"/>
      <c r="Q14" s="399"/>
      <c r="R14" s="402"/>
      <c r="S14" s="405"/>
      <c r="T14" s="405"/>
      <c r="U14" s="396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15.75" customHeight="1">
      <c r="A15" s="72" t="s">
        <v>93</v>
      </c>
      <c r="B15" s="81" t="s">
        <v>95</v>
      </c>
      <c r="C15" s="148">
        <f>C16+C50</f>
        <v>201</v>
      </c>
      <c r="D15" s="149">
        <f>D16+D50</f>
        <v>7564</v>
      </c>
      <c r="E15" s="150">
        <f>E16+E50</f>
        <v>3832</v>
      </c>
      <c r="F15" s="149">
        <f>F16+F50</f>
        <v>23</v>
      </c>
      <c r="G15" s="149">
        <f aca="true" t="shared" si="0" ref="G15:U15">G16+G50</f>
        <v>40</v>
      </c>
      <c r="H15" s="149">
        <f t="shared" si="0"/>
        <v>6</v>
      </c>
      <c r="I15" s="149">
        <f t="shared" si="0"/>
        <v>20</v>
      </c>
      <c r="J15" s="149">
        <f t="shared" si="0"/>
        <v>1</v>
      </c>
      <c r="K15" s="153">
        <f t="shared" si="0"/>
        <v>7</v>
      </c>
      <c r="L15" s="152">
        <f t="shared" si="0"/>
        <v>564</v>
      </c>
      <c r="M15" s="149">
        <f t="shared" si="0"/>
        <v>228</v>
      </c>
      <c r="N15" s="149">
        <f t="shared" si="0"/>
        <v>220</v>
      </c>
      <c r="O15" s="151">
        <f t="shared" si="0"/>
        <v>116</v>
      </c>
      <c r="P15" s="154">
        <f t="shared" si="0"/>
        <v>6307</v>
      </c>
      <c r="Q15" s="154">
        <f>Q16+Q50</f>
        <v>693</v>
      </c>
      <c r="R15" s="152">
        <f t="shared" si="0"/>
        <v>204</v>
      </c>
      <c r="S15" s="149">
        <f t="shared" si="0"/>
        <v>186</v>
      </c>
      <c r="T15" s="149">
        <f t="shared" si="0"/>
        <v>174</v>
      </c>
      <c r="U15" s="153">
        <f t="shared" si="0"/>
        <v>0</v>
      </c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</row>
    <row r="16" spans="1:64" ht="15.75" customHeight="1">
      <c r="A16" s="73" t="s">
        <v>94</v>
      </c>
      <c r="B16" s="74" t="s">
        <v>31</v>
      </c>
      <c r="C16" s="73">
        <f>SUM(C17:C49)</f>
        <v>102</v>
      </c>
      <c r="D16" s="75">
        <f>SUM(D17:D49)</f>
        <v>3672</v>
      </c>
      <c r="E16" s="76">
        <f>SUM(E17:E49)</f>
        <v>1852</v>
      </c>
      <c r="F16" s="75">
        <v>15</v>
      </c>
      <c r="G16" s="75">
        <v>13</v>
      </c>
      <c r="H16" s="75">
        <v>6</v>
      </c>
      <c r="I16" s="75">
        <v>16</v>
      </c>
      <c r="J16" s="75">
        <v>1</v>
      </c>
      <c r="K16" s="237">
        <v>3</v>
      </c>
      <c r="L16" s="77">
        <f aca="true" t="shared" si="1" ref="L16:U16">SUM(L17:L49)</f>
        <v>304</v>
      </c>
      <c r="M16" s="78">
        <f t="shared" si="1"/>
        <v>118</v>
      </c>
      <c r="N16" s="78">
        <f t="shared" si="1"/>
        <v>142</v>
      </c>
      <c r="O16" s="79">
        <f t="shared" si="1"/>
        <v>44</v>
      </c>
      <c r="P16" s="156">
        <f t="shared" si="1"/>
        <v>2909</v>
      </c>
      <c r="Q16" s="170">
        <f>SUM(Q17:Q49)</f>
        <v>459</v>
      </c>
      <c r="R16" s="77">
        <f t="shared" si="1"/>
        <v>114</v>
      </c>
      <c r="S16" s="80">
        <f t="shared" si="1"/>
        <v>128</v>
      </c>
      <c r="T16" s="78">
        <f t="shared" si="1"/>
        <v>62</v>
      </c>
      <c r="U16" s="79">
        <f t="shared" si="1"/>
        <v>0</v>
      </c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36" s="33" customFormat="1" ht="15.75" customHeight="1">
      <c r="A17" s="82" t="s">
        <v>96</v>
      </c>
      <c r="B17" s="56" t="s">
        <v>43</v>
      </c>
      <c r="C17" s="55">
        <v>2</v>
      </c>
      <c r="D17" s="58">
        <v>72</v>
      </c>
      <c r="E17" s="83">
        <v>40</v>
      </c>
      <c r="F17" s="196"/>
      <c r="G17" s="65">
        <v>1</v>
      </c>
      <c r="H17" s="65"/>
      <c r="I17" s="65">
        <v>1</v>
      </c>
      <c r="J17" s="196"/>
      <c r="K17" s="197"/>
      <c r="L17" s="59">
        <f>M17+N17+O17</f>
        <v>6</v>
      </c>
      <c r="M17" s="60">
        <v>2</v>
      </c>
      <c r="N17" s="60"/>
      <c r="O17" s="61">
        <v>4</v>
      </c>
      <c r="P17" s="159">
        <f>D17-L17-Q17</f>
        <v>66</v>
      </c>
      <c r="Q17" s="160"/>
      <c r="R17" s="59">
        <v>6</v>
      </c>
      <c r="S17" s="161"/>
      <c r="T17" s="118"/>
      <c r="U17" s="268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 s="33" customFormat="1" ht="15.75" customHeight="1">
      <c r="A18" s="82" t="s">
        <v>97</v>
      </c>
      <c r="B18" s="56" t="s">
        <v>13</v>
      </c>
      <c r="C18" s="55">
        <v>6</v>
      </c>
      <c r="D18" s="58">
        <v>216</v>
      </c>
      <c r="E18" s="83">
        <v>162</v>
      </c>
      <c r="F18" s="196"/>
      <c r="G18" s="196"/>
      <c r="H18" s="65">
        <v>2</v>
      </c>
      <c r="I18" s="196"/>
      <c r="J18" s="196"/>
      <c r="K18" s="197"/>
      <c r="L18" s="59">
        <f aca="true" t="shared" si="2" ref="L18:L49">M18+N18+O18</f>
        <v>24</v>
      </c>
      <c r="M18" s="60"/>
      <c r="N18" s="60">
        <v>24</v>
      </c>
      <c r="O18" s="61"/>
      <c r="P18" s="159">
        <f aca="true" t="shared" si="3" ref="P18:P49">D18-L18-Q18</f>
        <v>192</v>
      </c>
      <c r="Q18" s="160"/>
      <c r="R18" s="198"/>
      <c r="S18" s="209">
        <v>24</v>
      </c>
      <c r="T18" s="118"/>
      <c r="U18" s="268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36" s="33" customFormat="1" ht="15.75" customHeight="1">
      <c r="A19" s="82" t="s">
        <v>98</v>
      </c>
      <c r="B19" s="56" t="s">
        <v>44</v>
      </c>
      <c r="C19" s="55">
        <v>3</v>
      </c>
      <c r="D19" s="58">
        <v>108</v>
      </c>
      <c r="E19" s="83">
        <v>62</v>
      </c>
      <c r="F19" s="65">
        <v>1</v>
      </c>
      <c r="G19" s="196"/>
      <c r="H19" s="196"/>
      <c r="I19" s="196"/>
      <c r="J19" s="196"/>
      <c r="K19" s="197"/>
      <c r="L19" s="59">
        <f t="shared" si="2"/>
        <v>10</v>
      </c>
      <c r="M19" s="60">
        <v>6</v>
      </c>
      <c r="N19" s="60"/>
      <c r="O19" s="61">
        <v>4</v>
      </c>
      <c r="P19" s="159">
        <f t="shared" si="3"/>
        <v>71</v>
      </c>
      <c r="Q19" s="160">
        <v>27</v>
      </c>
      <c r="R19" s="59">
        <v>10</v>
      </c>
      <c r="S19" s="161"/>
      <c r="T19" s="118"/>
      <c r="U19" s="268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spans="1:36" s="33" customFormat="1" ht="15.75" customHeight="1">
      <c r="A20" s="82" t="s">
        <v>99</v>
      </c>
      <c r="B20" s="56" t="s">
        <v>45</v>
      </c>
      <c r="C20" s="55">
        <v>2</v>
      </c>
      <c r="D20" s="58">
        <v>72</v>
      </c>
      <c r="E20" s="83">
        <v>26</v>
      </c>
      <c r="F20" s="65">
        <v>3</v>
      </c>
      <c r="G20" s="196"/>
      <c r="H20" s="196"/>
      <c r="I20" s="196"/>
      <c r="J20" s="196"/>
      <c r="K20" s="197"/>
      <c r="L20" s="59">
        <f t="shared" si="2"/>
        <v>4</v>
      </c>
      <c r="M20" s="60">
        <v>2</v>
      </c>
      <c r="N20" s="60"/>
      <c r="O20" s="61">
        <v>2</v>
      </c>
      <c r="P20" s="159">
        <f t="shared" si="3"/>
        <v>41</v>
      </c>
      <c r="Q20" s="160">
        <v>27</v>
      </c>
      <c r="R20" s="198"/>
      <c r="S20" s="209"/>
      <c r="T20" s="60">
        <v>4</v>
      </c>
      <c r="U20" s="269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s="33" customFormat="1" ht="15.75" customHeight="1">
      <c r="A21" s="82" t="s">
        <v>100</v>
      </c>
      <c r="B21" s="56" t="s">
        <v>46</v>
      </c>
      <c r="C21" s="55">
        <v>2</v>
      </c>
      <c r="D21" s="58">
        <v>72</v>
      </c>
      <c r="E21" s="83">
        <v>20</v>
      </c>
      <c r="F21" s="196"/>
      <c r="G21" s="65">
        <v>1</v>
      </c>
      <c r="H21" s="196"/>
      <c r="I21" s="196"/>
      <c r="J21" s="196"/>
      <c r="K21" s="197"/>
      <c r="L21" s="59">
        <f t="shared" si="2"/>
        <v>4</v>
      </c>
      <c r="M21" s="60">
        <v>2</v>
      </c>
      <c r="N21" s="60"/>
      <c r="O21" s="61">
        <v>2</v>
      </c>
      <c r="P21" s="159">
        <f t="shared" si="3"/>
        <v>68</v>
      </c>
      <c r="Q21" s="160"/>
      <c r="R21" s="59">
        <v>4</v>
      </c>
      <c r="S21" s="161"/>
      <c r="T21" s="118"/>
      <c r="U21" s="268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:36" s="33" customFormat="1" ht="15.75" customHeight="1">
      <c r="A22" s="82" t="s">
        <v>101</v>
      </c>
      <c r="B22" s="56" t="s">
        <v>14</v>
      </c>
      <c r="C22" s="55">
        <v>3</v>
      </c>
      <c r="D22" s="58">
        <v>108</v>
      </c>
      <c r="E22" s="83">
        <v>40</v>
      </c>
      <c r="F22" s="65">
        <v>2</v>
      </c>
      <c r="G22" s="65"/>
      <c r="H22" s="65"/>
      <c r="I22" s="65"/>
      <c r="J22" s="65"/>
      <c r="K22" s="210"/>
      <c r="L22" s="59">
        <f t="shared" si="2"/>
        <v>6</v>
      </c>
      <c r="M22" s="60">
        <v>2</v>
      </c>
      <c r="N22" s="60"/>
      <c r="O22" s="61">
        <v>4</v>
      </c>
      <c r="P22" s="159">
        <f t="shared" si="3"/>
        <v>75</v>
      </c>
      <c r="Q22" s="160">
        <v>27</v>
      </c>
      <c r="R22" s="59"/>
      <c r="S22" s="209">
        <v>6</v>
      </c>
      <c r="T22" s="118"/>
      <c r="U22" s="268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:36" s="33" customFormat="1" ht="15.75" customHeight="1">
      <c r="A23" s="82" t="s">
        <v>102</v>
      </c>
      <c r="B23" s="56" t="s">
        <v>17</v>
      </c>
      <c r="C23" s="55">
        <v>8</v>
      </c>
      <c r="D23" s="58">
        <v>288</v>
      </c>
      <c r="E23" s="83">
        <v>204</v>
      </c>
      <c r="F23" s="65">
        <v>12</v>
      </c>
      <c r="G23" s="65"/>
      <c r="H23" s="65"/>
      <c r="I23" s="65">
        <v>12</v>
      </c>
      <c r="J23" s="65"/>
      <c r="K23" s="210"/>
      <c r="L23" s="59">
        <f t="shared" si="2"/>
        <v>34</v>
      </c>
      <c r="M23" s="60">
        <v>16</v>
      </c>
      <c r="N23" s="60"/>
      <c r="O23" s="61">
        <v>18</v>
      </c>
      <c r="P23" s="159">
        <f t="shared" si="3"/>
        <v>200</v>
      </c>
      <c r="Q23" s="160">
        <v>54</v>
      </c>
      <c r="R23" s="59">
        <v>24</v>
      </c>
      <c r="S23" s="209">
        <v>10</v>
      </c>
      <c r="T23" s="118"/>
      <c r="U23" s="268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 s="33" customFormat="1" ht="15.75" customHeight="1">
      <c r="A24" s="82" t="s">
        <v>103</v>
      </c>
      <c r="B24" s="56" t="s">
        <v>18</v>
      </c>
      <c r="C24" s="55">
        <v>2</v>
      </c>
      <c r="D24" s="58">
        <v>72</v>
      </c>
      <c r="E24" s="83">
        <v>38</v>
      </c>
      <c r="F24" s="196"/>
      <c r="G24" s="65">
        <v>1</v>
      </c>
      <c r="H24" s="196"/>
      <c r="I24" s="196"/>
      <c r="J24" s="196"/>
      <c r="K24" s="197"/>
      <c r="L24" s="59">
        <f t="shared" si="2"/>
        <v>8</v>
      </c>
      <c r="M24" s="60">
        <v>4</v>
      </c>
      <c r="N24" s="60">
        <v>4</v>
      </c>
      <c r="O24" s="61"/>
      <c r="P24" s="159">
        <f t="shared" si="3"/>
        <v>64</v>
      </c>
      <c r="Q24" s="160"/>
      <c r="R24" s="59">
        <v>8</v>
      </c>
      <c r="S24" s="161"/>
      <c r="T24" s="118"/>
      <c r="U24" s="268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36" s="33" customFormat="1" ht="15.75" customHeight="1">
      <c r="A25" s="82" t="s">
        <v>104</v>
      </c>
      <c r="B25" s="56" t="s">
        <v>16</v>
      </c>
      <c r="C25" s="55">
        <v>7</v>
      </c>
      <c r="D25" s="58">
        <v>252</v>
      </c>
      <c r="E25" s="83">
        <v>154</v>
      </c>
      <c r="F25" s="65">
        <v>1</v>
      </c>
      <c r="G25" s="65"/>
      <c r="H25" s="65"/>
      <c r="I25" s="65">
        <v>1</v>
      </c>
      <c r="J25" s="65"/>
      <c r="K25" s="210"/>
      <c r="L25" s="59">
        <f t="shared" si="2"/>
        <v>26</v>
      </c>
      <c r="M25" s="60">
        <v>10</v>
      </c>
      <c r="N25" s="60">
        <v>16</v>
      </c>
      <c r="O25" s="61"/>
      <c r="P25" s="159">
        <f t="shared" si="3"/>
        <v>199</v>
      </c>
      <c r="Q25" s="160">
        <v>27</v>
      </c>
      <c r="R25" s="59">
        <v>26</v>
      </c>
      <c r="S25" s="161"/>
      <c r="T25" s="118"/>
      <c r="U25" s="268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:36" s="33" customFormat="1" ht="15.75" customHeight="1">
      <c r="A26" s="82" t="s">
        <v>105</v>
      </c>
      <c r="B26" s="56" t="s">
        <v>33</v>
      </c>
      <c r="C26" s="55">
        <v>3</v>
      </c>
      <c r="D26" s="58">
        <v>108</v>
      </c>
      <c r="E26" s="83">
        <v>54</v>
      </c>
      <c r="F26" s="196"/>
      <c r="G26" s="196"/>
      <c r="H26" s="65">
        <v>1</v>
      </c>
      <c r="I26" s="196"/>
      <c r="J26" s="196"/>
      <c r="K26" s="197"/>
      <c r="L26" s="59">
        <f t="shared" si="2"/>
        <v>8</v>
      </c>
      <c r="M26" s="60">
        <v>4</v>
      </c>
      <c r="N26" s="60">
        <v>4</v>
      </c>
      <c r="O26" s="61"/>
      <c r="P26" s="159">
        <f t="shared" si="3"/>
        <v>100</v>
      </c>
      <c r="Q26" s="160"/>
      <c r="R26" s="59">
        <v>8</v>
      </c>
      <c r="S26" s="161"/>
      <c r="T26" s="118"/>
      <c r="U26" s="268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</row>
    <row r="27" spans="1:36" s="33" customFormat="1" ht="15.75" customHeight="1">
      <c r="A27" s="82" t="s">
        <v>106</v>
      </c>
      <c r="B27" s="56" t="s">
        <v>37</v>
      </c>
      <c r="C27" s="55">
        <v>5</v>
      </c>
      <c r="D27" s="58">
        <v>180</v>
      </c>
      <c r="E27" s="83">
        <v>86</v>
      </c>
      <c r="F27" s="65">
        <v>2</v>
      </c>
      <c r="G27" s="65"/>
      <c r="H27" s="65"/>
      <c r="I27" s="65">
        <v>2</v>
      </c>
      <c r="J27" s="65"/>
      <c r="K27" s="210"/>
      <c r="L27" s="59">
        <f t="shared" si="2"/>
        <v>16</v>
      </c>
      <c r="M27" s="60">
        <v>6</v>
      </c>
      <c r="N27" s="60">
        <v>4</v>
      </c>
      <c r="O27" s="61">
        <v>6</v>
      </c>
      <c r="P27" s="159">
        <f t="shared" si="3"/>
        <v>137</v>
      </c>
      <c r="Q27" s="160">
        <v>27</v>
      </c>
      <c r="R27" s="59"/>
      <c r="S27" s="209">
        <v>16</v>
      </c>
      <c r="T27" s="118"/>
      <c r="U27" s="268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</row>
    <row r="28" spans="1:36" s="33" customFormat="1" ht="36.75" customHeight="1">
      <c r="A28" s="82" t="s">
        <v>107</v>
      </c>
      <c r="B28" s="56" t="s">
        <v>130</v>
      </c>
      <c r="C28" s="55">
        <v>2</v>
      </c>
      <c r="D28" s="58">
        <v>72</v>
      </c>
      <c r="E28" s="83">
        <v>28</v>
      </c>
      <c r="F28" s="196"/>
      <c r="G28" s="65">
        <v>2</v>
      </c>
      <c r="H28" s="65"/>
      <c r="I28" s="65">
        <v>2</v>
      </c>
      <c r="J28" s="196"/>
      <c r="K28" s="197"/>
      <c r="L28" s="59">
        <f t="shared" si="2"/>
        <v>4</v>
      </c>
      <c r="M28" s="60">
        <v>2</v>
      </c>
      <c r="N28" s="60">
        <v>2</v>
      </c>
      <c r="O28" s="199"/>
      <c r="P28" s="159">
        <f t="shared" si="3"/>
        <v>68</v>
      </c>
      <c r="Q28" s="160"/>
      <c r="R28" s="198"/>
      <c r="S28" s="209">
        <v>4</v>
      </c>
      <c r="T28" s="118"/>
      <c r="U28" s="268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</row>
    <row r="29" spans="1:36" s="33" customFormat="1" ht="15.75">
      <c r="A29" s="82" t="s">
        <v>108</v>
      </c>
      <c r="B29" s="56" t="s">
        <v>55</v>
      </c>
      <c r="C29" s="55">
        <v>2</v>
      </c>
      <c r="D29" s="58">
        <v>72</v>
      </c>
      <c r="E29" s="83">
        <v>36</v>
      </c>
      <c r="F29" s="196"/>
      <c r="G29" s="65">
        <v>2</v>
      </c>
      <c r="H29" s="65"/>
      <c r="I29" s="65">
        <v>2</v>
      </c>
      <c r="J29" s="65"/>
      <c r="K29" s="210"/>
      <c r="L29" s="59">
        <f t="shared" si="2"/>
        <v>8</v>
      </c>
      <c r="M29" s="60">
        <v>4</v>
      </c>
      <c r="N29" s="60">
        <v>4</v>
      </c>
      <c r="O29" s="61"/>
      <c r="P29" s="159">
        <f t="shared" si="3"/>
        <v>64</v>
      </c>
      <c r="Q29" s="160"/>
      <c r="R29" s="59"/>
      <c r="S29" s="209">
        <v>8</v>
      </c>
      <c r="T29" s="118"/>
      <c r="U29" s="268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</row>
    <row r="30" spans="1:36" s="33" customFormat="1" ht="35.25" customHeight="1">
      <c r="A30" s="82" t="s">
        <v>109</v>
      </c>
      <c r="B30" s="56" t="s">
        <v>131</v>
      </c>
      <c r="C30" s="55">
        <v>3</v>
      </c>
      <c r="D30" s="58">
        <v>108</v>
      </c>
      <c r="E30" s="83">
        <v>32</v>
      </c>
      <c r="F30" s="65">
        <v>3</v>
      </c>
      <c r="G30" s="65"/>
      <c r="H30" s="65"/>
      <c r="I30" s="65"/>
      <c r="J30" s="65"/>
      <c r="K30" s="210">
        <v>3</v>
      </c>
      <c r="L30" s="59">
        <f t="shared" si="2"/>
        <v>6</v>
      </c>
      <c r="M30" s="60">
        <v>2</v>
      </c>
      <c r="N30" s="60">
        <v>4</v>
      </c>
      <c r="O30" s="199"/>
      <c r="P30" s="159">
        <f t="shared" si="3"/>
        <v>66</v>
      </c>
      <c r="Q30" s="160">
        <v>36</v>
      </c>
      <c r="R30" s="198"/>
      <c r="S30" s="161"/>
      <c r="T30" s="60">
        <v>6</v>
      </c>
      <c r="U30" s="269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</row>
    <row r="31" spans="1:36" s="33" customFormat="1" ht="31.5">
      <c r="A31" s="82" t="s">
        <v>110</v>
      </c>
      <c r="B31" s="56" t="s">
        <v>132</v>
      </c>
      <c r="C31" s="55">
        <v>2</v>
      </c>
      <c r="D31" s="58">
        <v>72</v>
      </c>
      <c r="E31" s="83">
        <v>38</v>
      </c>
      <c r="F31" s="196"/>
      <c r="G31" s="65">
        <v>3</v>
      </c>
      <c r="H31" s="196"/>
      <c r="I31" s="196"/>
      <c r="J31" s="196"/>
      <c r="K31" s="197"/>
      <c r="L31" s="59">
        <f t="shared" si="2"/>
        <v>8</v>
      </c>
      <c r="M31" s="60">
        <v>4</v>
      </c>
      <c r="N31" s="60">
        <v>4</v>
      </c>
      <c r="O31" s="199"/>
      <c r="P31" s="159">
        <f t="shared" si="3"/>
        <v>64</v>
      </c>
      <c r="Q31" s="160"/>
      <c r="R31" s="198"/>
      <c r="S31" s="161"/>
      <c r="T31" s="60">
        <v>8</v>
      </c>
      <c r="U31" s="269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3" customFormat="1" ht="31.5">
      <c r="A32" s="82" t="s">
        <v>111</v>
      </c>
      <c r="B32" s="56" t="s">
        <v>56</v>
      </c>
      <c r="C32" s="55">
        <v>2</v>
      </c>
      <c r="D32" s="58">
        <v>72</v>
      </c>
      <c r="E32" s="83">
        <v>24</v>
      </c>
      <c r="F32" s="196"/>
      <c r="G32" s="65">
        <v>3</v>
      </c>
      <c r="H32" s="196"/>
      <c r="I32" s="196"/>
      <c r="J32" s="196"/>
      <c r="K32" s="197"/>
      <c r="L32" s="59">
        <f t="shared" si="2"/>
        <v>4</v>
      </c>
      <c r="M32" s="60">
        <v>2</v>
      </c>
      <c r="N32" s="60">
        <v>2</v>
      </c>
      <c r="O32" s="199"/>
      <c r="P32" s="159">
        <f t="shared" si="3"/>
        <v>68</v>
      </c>
      <c r="Q32" s="160"/>
      <c r="R32" s="198"/>
      <c r="S32" s="161"/>
      <c r="T32" s="60">
        <v>4</v>
      </c>
      <c r="U32" s="269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1:36" s="33" customFormat="1" ht="31.5">
      <c r="A33" s="82" t="s">
        <v>112</v>
      </c>
      <c r="B33" s="56" t="s">
        <v>57</v>
      </c>
      <c r="C33" s="55">
        <v>2</v>
      </c>
      <c r="D33" s="58">
        <v>72</v>
      </c>
      <c r="E33" s="83">
        <v>24</v>
      </c>
      <c r="F33" s="196"/>
      <c r="G33" s="65">
        <v>3</v>
      </c>
      <c r="H33" s="196"/>
      <c r="I33" s="196"/>
      <c r="J33" s="196"/>
      <c r="K33" s="197"/>
      <c r="L33" s="59">
        <f t="shared" si="2"/>
        <v>4</v>
      </c>
      <c r="M33" s="60">
        <v>2</v>
      </c>
      <c r="N33" s="60">
        <v>2</v>
      </c>
      <c r="O33" s="199"/>
      <c r="P33" s="159">
        <f t="shared" si="3"/>
        <v>68</v>
      </c>
      <c r="Q33" s="160"/>
      <c r="R33" s="198"/>
      <c r="S33" s="161"/>
      <c r="T33" s="60">
        <v>4</v>
      </c>
      <c r="U33" s="269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1:36" s="33" customFormat="1" ht="31.5">
      <c r="A34" s="82" t="s">
        <v>113</v>
      </c>
      <c r="B34" s="56" t="s">
        <v>133</v>
      </c>
      <c r="C34" s="55">
        <v>2</v>
      </c>
      <c r="D34" s="58">
        <v>72</v>
      </c>
      <c r="E34" s="83">
        <v>24</v>
      </c>
      <c r="F34" s="196"/>
      <c r="G34" s="65">
        <v>3</v>
      </c>
      <c r="H34" s="65"/>
      <c r="I34" s="65">
        <v>3</v>
      </c>
      <c r="J34" s="65"/>
      <c r="K34" s="210"/>
      <c r="L34" s="59">
        <f t="shared" si="2"/>
        <v>4</v>
      </c>
      <c r="M34" s="60">
        <v>2</v>
      </c>
      <c r="N34" s="60"/>
      <c r="O34" s="61">
        <v>2</v>
      </c>
      <c r="P34" s="159">
        <f t="shared" si="3"/>
        <v>68</v>
      </c>
      <c r="Q34" s="160"/>
      <c r="R34" s="59"/>
      <c r="S34" s="209"/>
      <c r="T34" s="60">
        <v>4</v>
      </c>
      <c r="U34" s="269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spans="1:36" s="33" customFormat="1" ht="31.5">
      <c r="A35" s="82" t="s">
        <v>114</v>
      </c>
      <c r="B35" s="56" t="s">
        <v>58</v>
      </c>
      <c r="C35" s="55">
        <v>2</v>
      </c>
      <c r="D35" s="58">
        <v>72</v>
      </c>
      <c r="E35" s="83">
        <v>22</v>
      </c>
      <c r="F35" s="196"/>
      <c r="G35" s="65">
        <v>3</v>
      </c>
      <c r="H35" s="65"/>
      <c r="I35" s="65"/>
      <c r="J35" s="65"/>
      <c r="K35" s="210"/>
      <c r="L35" s="59">
        <f t="shared" si="2"/>
        <v>4</v>
      </c>
      <c r="M35" s="60">
        <v>2</v>
      </c>
      <c r="N35" s="60"/>
      <c r="O35" s="61">
        <v>2</v>
      </c>
      <c r="P35" s="159">
        <f t="shared" si="3"/>
        <v>68</v>
      </c>
      <c r="Q35" s="160"/>
      <c r="R35" s="59"/>
      <c r="S35" s="209"/>
      <c r="T35" s="60">
        <v>4</v>
      </c>
      <c r="U35" s="269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</row>
    <row r="36" spans="1:36" s="33" customFormat="1" ht="31.5">
      <c r="A36" s="82" t="s">
        <v>115</v>
      </c>
      <c r="B36" s="56" t="s">
        <v>59</v>
      </c>
      <c r="C36" s="55">
        <v>6</v>
      </c>
      <c r="D36" s="58">
        <v>216</v>
      </c>
      <c r="E36" s="83">
        <v>96</v>
      </c>
      <c r="F36" s="65">
        <v>1</v>
      </c>
      <c r="G36" s="65"/>
      <c r="H36" s="65"/>
      <c r="I36" s="65">
        <v>1</v>
      </c>
      <c r="J36" s="65"/>
      <c r="K36" s="210"/>
      <c r="L36" s="59">
        <f t="shared" si="2"/>
        <v>14</v>
      </c>
      <c r="M36" s="60">
        <v>4</v>
      </c>
      <c r="N36" s="60">
        <v>10</v>
      </c>
      <c r="O36" s="61"/>
      <c r="P36" s="159">
        <f t="shared" si="3"/>
        <v>166</v>
      </c>
      <c r="Q36" s="160">
        <v>36</v>
      </c>
      <c r="R36" s="59">
        <v>14</v>
      </c>
      <c r="S36" s="161"/>
      <c r="T36" s="118"/>
      <c r="U36" s="268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</row>
    <row r="37" spans="1:36" s="33" customFormat="1" ht="15.75" customHeight="1">
      <c r="A37" s="82" t="s">
        <v>116</v>
      </c>
      <c r="B37" s="56" t="s">
        <v>60</v>
      </c>
      <c r="C37" s="55">
        <v>2</v>
      </c>
      <c r="D37" s="58">
        <v>72</v>
      </c>
      <c r="E37" s="83">
        <v>42</v>
      </c>
      <c r="F37" s="196"/>
      <c r="G37" s="196"/>
      <c r="H37" s="65">
        <v>2</v>
      </c>
      <c r="I37" s="65">
        <v>2</v>
      </c>
      <c r="J37" s="65"/>
      <c r="K37" s="210"/>
      <c r="L37" s="59">
        <f t="shared" si="2"/>
        <v>6</v>
      </c>
      <c r="M37" s="60">
        <v>2</v>
      </c>
      <c r="N37" s="60">
        <v>4</v>
      </c>
      <c r="O37" s="61"/>
      <c r="P37" s="159">
        <f t="shared" si="3"/>
        <v>66</v>
      </c>
      <c r="Q37" s="160"/>
      <c r="R37" s="59"/>
      <c r="S37" s="209">
        <v>6</v>
      </c>
      <c r="T37" s="118"/>
      <c r="U37" s="268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</row>
    <row r="38" spans="1:36" s="33" customFormat="1" ht="15.75" customHeight="1">
      <c r="A38" s="82" t="s">
        <v>117</v>
      </c>
      <c r="B38" s="56" t="s">
        <v>61</v>
      </c>
      <c r="C38" s="55">
        <v>4</v>
      </c>
      <c r="D38" s="58">
        <v>144</v>
      </c>
      <c r="E38" s="83">
        <v>76</v>
      </c>
      <c r="F38" s="65">
        <v>2</v>
      </c>
      <c r="G38" s="65"/>
      <c r="H38" s="65"/>
      <c r="I38" s="65"/>
      <c r="J38" s="65"/>
      <c r="K38" s="210">
        <v>2</v>
      </c>
      <c r="L38" s="59">
        <f t="shared" si="2"/>
        <v>12</v>
      </c>
      <c r="M38" s="60">
        <v>6</v>
      </c>
      <c r="N38" s="60">
        <v>6</v>
      </c>
      <c r="O38" s="61"/>
      <c r="P38" s="159">
        <f t="shared" si="3"/>
        <v>96</v>
      </c>
      <c r="Q38" s="160">
        <v>36</v>
      </c>
      <c r="R38" s="59"/>
      <c r="S38" s="209">
        <v>12</v>
      </c>
      <c r="T38" s="118"/>
      <c r="U38" s="268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</row>
    <row r="39" spans="1:36" s="33" customFormat="1" ht="15.75" customHeight="1">
      <c r="A39" s="82" t="s">
        <v>118</v>
      </c>
      <c r="B39" s="56" t="s">
        <v>62</v>
      </c>
      <c r="C39" s="55">
        <v>3</v>
      </c>
      <c r="D39" s="58">
        <v>108</v>
      </c>
      <c r="E39" s="83">
        <v>42</v>
      </c>
      <c r="F39" s="65">
        <v>2</v>
      </c>
      <c r="G39" s="65"/>
      <c r="H39" s="65"/>
      <c r="I39" s="65"/>
      <c r="J39" s="65"/>
      <c r="K39" s="210">
        <v>2</v>
      </c>
      <c r="L39" s="59">
        <f t="shared" si="2"/>
        <v>6</v>
      </c>
      <c r="M39" s="60">
        <v>2</v>
      </c>
      <c r="N39" s="60">
        <v>4</v>
      </c>
      <c r="O39" s="199"/>
      <c r="P39" s="159">
        <f t="shared" si="3"/>
        <v>66</v>
      </c>
      <c r="Q39" s="160">
        <v>36</v>
      </c>
      <c r="R39" s="198"/>
      <c r="S39" s="209">
        <v>6</v>
      </c>
      <c r="T39" s="118"/>
      <c r="U39" s="268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</row>
    <row r="40" spans="1:36" s="33" customFormat="1" ht="15.75" customHeight="1">
      <c r="A40" s="82" t="s">
        <v>119</v>
      </c>
      <c r="B40" s="56" t="s">
        <v>84</v>
      </c>
      <c r="C40" s="55">
        <v>2</v>
      </c>
      <c r="D40" s="58">
        <v>72</v>
      </c>
      <c r="E40" s="83">
        <v>36</v>
      </c>
      <c r="F40" s="196"/>
      <c r="G40" s="65">
        <v>2</v>
      </c>
      <c r="H40" s="65"/>
      <c r="I40" s="65"/>
      <c r="J40" s="65"/>
      <c r="K40" s="210"/>
      <c r="L40" s="59">
        <f t="shared" si="2"/>
        <v>6</v>
      </c>
      <c r="M40" s="60">
        <v>2</v>
      </c>
      <c r="N40" s="60">
        <v>4</v>
      </c>
      <c r="O40" s="61"/>
      <c r="P40" s="159">
        <f t="shared" si="3"/>
        <v>66</v>
      </c>
      <c r="Q40" s="160"/>
      <c r="R40" s="59"/>
      <c r="S40" s="209">
        <v>6</v>
      </c>
      <c r="T40" s="118"/>
      <c r="U40" s="268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</row>
    <row r="41" spans="1:36" s="33" customFormat="1" ht="47.25">
      <c r="A41" s="82" t="s">
        <v>120</v>
      </c>
      <c r="B41" s="56" t="s">
        <v>63</v>
      </c>
      <c r="C41" s="55">
        <v>3</v>
      </c>
      <c r="D41" s="58">
        <v>108</v>
      </c>
      <c r="E41" s="83">
        <v>58</v>
      </c>
      <c r="F41" s="65">
        <v>3</v>
      </c>
      <c r="G41" s="65"/>
      <c r="H41" s="65"/>
      <c r="I41" s="65"/>
      <c r="J41" s="65">
        <v>3</v>
      </c>
      <c r="K41" s="210"/>
      <c r="L41" s="59">
        <f t="shared" si="2"/>
        <v>8</v>
      </c>
      <c r="M41" s="60">
        <v>2</v>
      </c>
      <c r="N41" s="60">
        <v>6</v>
      </c>
      <c r="O41" s="199"/>
      <c r="P41" s="159">
        <f t="shared" si="3"/>
        <v>73</v>
      </c>
      <c r="Q41" s="160">
        <v>27</v>
      </c>
      <c r="R41" s="198"/>
      <c r="S41" s="161"/>
      <c r="T41" s="60">
        <v>8</v>
      </c>
      <c r="U41" s="269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</row>
    <row r="42" spans="1:36" s="33" customFormat="1" ht="15.75" customHeight="1">
      <c r="A42" s="82" t="s">
        <v>121</v>
      </c>
      <c r="B42" s="56" t="s">
        <v>41</v>
      </c>
      <c r="C42" s="55">
        <v>3</v>
      </c>
      <c r="D42" s="58">
        <v>108</v>
      </c>
      <c r="E42" s="83">
        <v>56</v>
      </c>
      <c r="F42" s="65">
        <v>2</v>
      </c>
      <c r="G42" s="65"/>
      <c r="H42" s="65"/>
      <c r="I42" s="65">
        <v>2</v>
      </c>
      <c r="J42" s="65"/>
      <c r="K42" s="197"/>
      <c r="L42" s="59">
        <f t="shared" si="2"/>
        <v>10</v>
      </c>
      <c r="M42" s="60">
        <v>4</v>
      </c>
      <c r="N42" s="60">
        <v>6</v>
      </c>
      <c r="O42" s="199"/>
      <c r="P42" s="159">
        <f t="shared" si="3"/>
        <v>62</v>
      </c>
      <c r="Q42" s="160">
        <v>36</v>
      </c>
      <c r="R42" s="198"/>
      <c r="S42" s="209">
        <v>10</v>
      </c>
      <c r="T42" s="118"/>
      <c r="U42" s="268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</row>
    <row r="43" spans="1:36" s="33" customFormat="1" ht="15.75" customHeight="1">
      <c r="A43" s="82" t="s">
        <v>122</v>
      </c>
      <c r="B43" s="56" t="s">
        <v>64</v>
      </c>
      <c r="C43" s="55">
        <v>3</v>
      </c>
      <c r="D43" s="58">
        <v>108</v>
      </c>
      <c r="E43" s="83">
        <v>56</v>
      </c>
      <c r="F43" s="196"/>
      <c r="G43" s="196"/>
      <c r="H43" s="65">
        <v>1</v>
      </c>
      <c r="I43" s="65">
        <v>1</v>
      </c>
      <c r="J43" s="65"/>
      <c r="K43" s="210"/>
      <c r="L43" s="59">
        <f t="shared" si="2"/>
        <v>10</v>
      </c>
      <c r="M43" s="60">
        <v>4</v>
      </c>
      <c r="N43" s="60">
        <v>6</v>
      </c>
      <c r="O43" s="61"/>
      <c r="P43" s="159">
        <f t="shared" si="3"/>
        <v>98</v>
      </c>
      <c r="Q43" s="160"/>
      <c r="R43" s="59">
        <v>10</v>
      </c>
      <c r="S43" s="161"/>
      <c r="T43" s="118"/>
      <c r="U43" s="268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</row>
    <row r="44" spans="1:36" s="33" customFormat="1" ht="15.75" customHeight="1">
      <c r="A44" s="82" t="s">
        <v>123</v>
      </c>
      <c r="B44" s="56" t="s">
        <v>65</v>
      </c>
      <c r="C44" s="55">
        <v>3</v>
      </c>
      <c r="D44" s="58">
        <v>108</v>
      </c>
      <c r="E44" s="83">
        <v>56</v>
      </c>
      <c r="F44" s="196"/>
      <c r="G44" s="196"/>
      <c r="H44" s="65">
        <v>2</v>
      </c>
      <c r="I44" s="65">
        <v>2</v>
      </c>
      <c r="J44" s="196"/>
      <c r="K44" s="197"/>
      <c r="L44" s="59">
        <f t="shared" si="2"/>
        <v>10</v>
      </c>
      <c r="M44" s="60">
        <v>4</v>
      </c>
      <c r="N44" s="60">
        <v>6</v>
      </c>
      <c r="O44" s="199"/>
      <c r="P44" s="159">
        <f t="shared" si="3"/>
        <v>98</v>
      </c>
      <c r="Q44" s="160"/>
      <c r="R44" s="198"/>
      <c r="S44" s="209">
        <v>10</v>
      </c>
      <c r="T44" s="118"/>
      <c r="U44" s="268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</row>
    <row r="45" spans="1:36" s="33" customFormat="1" ht="15.75" customHeight="1">
      <c r="A45" s="82" t="s">
        <v>124</v>
      </c>
      <c r="B45" s="56" t="s">
        <v>66</v>
      </c>
      <c r="C45" s="55">
        <v>3</v>
      </c>
      <c r="D45" s="58">
        <v>108</v>
      </c>
      <c r="E45" s="83">
        <v>54</v>
      </c>
      <c r="F45" s="196"/>
      <c r="G45" s="196"/>
      <c r="H45" s="65">
        <v>3</v>
      </c>
      <c r="I45" s="65">
        <v>3</v>
      </c>
      <c r="J45" s="65"/>
      <c r="K45" s="210"/>
      <c r="L45" s="59">
        <f t="shared" si="2"/>
        <v>8</v>
      </c>
      <c r="M45" s="60">
        <v>2</v>
      </c>
      <c r="N45" s="60">
        <v>6</v>
      </c>
      <c r="O45" s="61"/>
      <c r="P45" s="159">
        <f t="shared" si="3"/>
        <v>100</v>
      </c>
      <c r="Q45" s="160"/>
      <c r="R45" s="59"/>
      <c r="S45" s="209"/>
      <c r="T45" s="60">
        <v>8</v>
      </c>
      <c r="U45" s="269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</row>
    <row r="46" spans="1:36" s="33" customFormat="1" ht="31.5">
      <c r="A46" s="55" t="s">
        <v>125</v>
      </c>
      <c r="B46" s="56" t="s">
        <v>134</v>
      </c>
      <c r="C46" s="55">
        <v>2</v>
      </c>
      <c r="D46" s="58">
        <v>72</v>
      </c>
      <c r="E46" s="83">
        <v>24</v>
      </c>
      <c r="F46" s="196"/>
      <c r="G46" s="65">
        <v>3</v>
      </c>
      <c r="H46" s="65"/>
      <c r="I46" s="65">
        <v>3</v>
      </c>
      <c r="J46" s="196"/>
      <c r="K46" s="197"/>
      <c r="L46" s="59">
        <f t="shared" si="2"/>
        <v>4</v>
      </c>
      <c r="M46" s="60">
        <v>2</v>
      </c>
      <c r="N46" s="60">
        <v>2</v>
      </c>
      <c r="O46" s="199"/>
      <c r="P46" s="159">
        <f t="shared" si="3"/>
        <v>68</v>
      </c>
      <c r="Q46" s="160"/>
      <c r="R46" s="198"/>
      <c r="S46" s="161"/>
      <c r="T46" s="60">
        <v>4</v>
      </c>
      <c r="U46" s="269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</row>
    <row r="47" spans="1:36" s="33" customFormat="1" ht="15.75" customHeight="1">
      <c r="A47" s="55" t="s">
        <v>126</v>
      </c>
      <c r="B47" s="56" t="s">
        <v>135</v>
      </c>
      <c r="C47" s="55">
        <v>3</v>
      </c>
      <c r="D47" s="58">
        <v>108</v>
      </c>
      <c r="E47" s="83">
        <v>56</v>
      </c>
      <c r="F47" s="65">
        <v>2</v>
      </c>
      <c r="G47" s="65"/>
      <c r="H47" s="65"/>
      <c r="I47" s="65">
        <v>2</v>
      </c>
      <c r="J47" s="65"/>
      <c r="K47" s="210"/>
      <c r="L47" s="59">
        <f t="shared" si="2"/>
        <v>10</v>
      </c>
      <c r="M47" s="60">
        <v>4</v>
      </c>
      <c r="N47" s="60">
        <v>6</v>
      </c>
      <c r="O47" s="61"/>
      <c r="P47" s="159">
        <f t="shared" si="3"/>
        <v>62</v>
      </c>
      <c r="Q47" s="160">
        <v>36</v>
      </c>
      <c r="R47" s="198"/>
      <c r="S47" s="209">
        <v>10</v>
      </c>
      <c r="T47" s="118"/>
      <c r="U47" s="268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</row>
    <row r="48" spans="1:36" s="33" customFormat="1" ht="15.75" customHeight="1">
      <c r="A48" s="55" t="s">
        <v>127</v>
      </c>
      <c r="B48" s="56" t="s">
        <v>21</v>
      </c>
      <c r="C48" s="55">
        <v>3</v>
      </c>
      <c r="D48" s="58">
        <v>108</v>
      </c>
      <c r="E48" s="83">
        <v>54</v>
      </c>
      <c r="F48" s="65">
        <v>3</v>
      </c>
      <c r="G48" s="65"/>
      <c r="H48" s="65"/>
      <c r="I48" s="65"/>
      <c r="J48" s="65"/>
      <c r="K48" s="210"/>
      <c r="L48" s="59">
        <f t="shared" si="2"/>
        <v>8</v>
      </c>
      <c r="M48" s="60">
        <v>2</v>
      </c>
      <c r="N48" s="60">
        <v>6</v>
      </c>
      <c r="O48" s="61"/>
      <c r="P48" s="159">
        <f t="shared" si="3"/>
        <v>73</v>
      </c>
      <c r="Q48" s="160">
        <v>27</v>
      </c>
      <c r="R48" s="59"/>
      <c r="S48" s="209"/>
      <c r="T48" s="60">
        <v>8</v>
      </c>
      <c r="U48" s="269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</row>
    <row r="49" spans="1:36" s="33" customFormat="1" ht="15.75" customHeight="1">
      <c r="A49" s="55" t="s">
        <v>128</v>
      </c>
      <c r="B49" s="56" t="s">
        <v>278</v>
      </c>
      <c r="C49" s="55">
        <v>2</v>
      </c>
      <c r="D49" s="58">
        <v>72</v>
      </c>
      <c r="E49" s="83">
        <v>32</v>
      </c>
      <c r="F49" s="196"/>
      <c r="G49" s="65">
        <v>1</v>
      </c>
      <c r="H49" s="65"/>
      <c r="I49" s="65"/>
      <c r="J49" s="65"/>
      <c r="K49" s="210"/>
      <c r="L49" s="59">
        <f t="shared" si="2"/>
        <v>4</v>
      </c>
      <c r="M49" s="60">
        <v>4</v>
      </c>
      <c r="N49" s="60"/>
      <c r="O49" s="61"/>
      <c r="P49" s="159">
        <f t="shared" si="3"/>
        <v>68</v>
      </c>
      <c r="Q49" s="160"/>
      <c r="R49" s="59">
        <v>4</v>
      </c>
      <c r="S49" s="161"/>
      <c r="T49" s="118"/>
      <c r="U49" s="268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</row>
    <row r="50" spans="1:36" s="33" customFormat="1" ht="15.75">
      <c r="A50" s="73" t="s">
        <v>157</v>
      </c>
      <c r="B50" s="74" t="s">
        <v>32</v>
      </c>
      <c r="C50" s="144">
        <f aca="true" t="shared" si="4" ref="C50:K50">C51+C74</f>
        <v>99</v>
      </c>
      <c r="D50" s="145">
        <f t="shared" si="4"/>
        <v>3892</v>
      </c>
      <c r="E50" s="147">
        <f t="shared" si="4"/>
        <v>1980</v>
      </c>
      <c r="F50" s="146">
        <f t="shared" si="4"/>
        <v>8</v>
      </c>
      <c r="G50" s="146">
        <f t="shared" si="4"/>
        <v>27</v>
      </c>
      <c r="H50" s="146">
        <f t="shared" si="4"/>
        <v>0</v>
      </c>
      <c r="I50" s="146">
        <f t="shared" si="4"/>
        <v>4</v>
      </c>
      <c r="J50" s="146">
        <f t="shared" si="4"/>
        <v>0</v>
      </c>
      <c r="K50" s="146">
        <f t="shared" si="4"/>
        <v>4</v>
      </c>
      <c r="L50" s="173">
        <f>L51+L74</f>
        <v>260</v>
      </c>
      <c r="M50" s="78">
        <f aca="true" t="shared" si="5" ref="M50:U50">M51+M74</f>
        <v>110</v>
      </c>
      <c r="N50" s="78">
        <f t="shared" si="5"/>
        <v>78</v>
      </c>
      <c r="O50" s="174">
        <f t="shared" si="5"/>
        <v>72</v>
      </c>
      <c r="P50" s="156">
        <f t="shared" si="5"/>
        <v>3398</v>
      </c>
      <c r="Q50" s="168">
        <f>Q51+Q74</f>
        <v>234</v>
      </c>
      <c r="R50" s="80">
        <f t="shared" si="5"/>
        <v>90</v>
      </c>
      <c r="S50" s="78">
        <f t="shared" si="5"/>
        <v>58</v>
      </c>
      <c r="T50" s="78">
        <f t="shared" si="5"/>
        <v>112</v>
      </c>
      <c r="U50" s="79">
        <f t="shared" si="5"/>
        <v>0</v>
      </c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</row>
    <row r="51" spans="1:36" s="33" customFormat="1" ht="15.75">
      <c r="A51" s="103" t="s">
        <v>158</v>
      </c>
      <c r="B51" s="104" t="s">
        <v>159</v>
      </c>
      <c r="C51" s="140">
        <f>SUM(C52:C73)</f>
        <v>69</v>
      </c>
      <c r="D51" s="141">
        <f>SUM(D52:D73)</f>
        <v>2484</v>
      </c>
      <c r="E51" s="142">
        <f>SUM(E52:E73)</f>
        <v>1182</v>
      </c>
      <c r="F51" s="238">
        <v>8</v>
      </c>
      <c r="G51" s="239">
        <v>14</v>
      </c>
      <c r="H51" s="239">
        <v>0</v>
      </c>
      <c r="I51" s="239">
        <v>4</v>
      </c>
      <c r="J51" s="239">
        <v>0</v>
      </c>
      <c r="K51" s="240">
        <v>4</v>
      </c>
      <c r="L51" s="175">
        <f>SUM(L52:L73)</f>
        <v>184</v>
      </c>
      <c r="M51" s="176">
        <f aca="true" t="shared" si="6" ref="M51:U51">SUM(M52:M73)</f>
        <v>76</v>
      </c>
      <c r="N51" s="176">
        <f t="shared" si="6"/>
        <v>78</v>
      </c>
      <c r="O51" s="177">
        <f t="shared" si="6"/>
        <v>30</v>
      </c>
      <c r="P51" s="157">
        <f t="shared" si="6"/>
        <v>2066</v>
      </c>
      <c r="Q51" s="169">
        <f>SUM(Q52:Q73)</f>
        <v>234</v>
      </c>
      <c r="R51" s="178">
        <f t="shared" si="6"/>
        <v>66</v>
      </c>
      <c r="S51" s="176">
        <f t="shared" si="6"/>
        <v>42</v>
      </c>
      <c r="T51" s="176">
        <f t="shared" si="6"/>
        <v>76</v>
      </c>
      <c r="U51" s="177">
        <f t="shared" si="6"/>
        <v>0</v>
      </c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</row>
    <row r="52" spans="1:36" s="33" customFormat="1" ht="18.75" customHeight="1">
      <c r="A52" s="55" t="s">
        <v>160</v>
      </c>
      <c r="B52" s="56" t="s">
        <v>47</v>
      </c>
      <c r="C52" s="55">
        <v>2</v>
      </c>
      <c r="D52" s="58">
        <v>72</v>
      </c>
      <c r="E52" s="83">
        <v>28</v>
      </c>
      <c r="F52" s="196"/>
      <c r="G52" s="65">
        <v>1</v>
      </c>
      <c r="H52" s="65"/>
      <c r="I52" s="65"/>
      <c r="J52" s="65"/>
      <c r="K52" s="210"/>
      <c r="L52" s="59">
        <f>M52+N52+O52</f>
        <v>4</v>
      </c>
      <c r="M52" s="60">
        <v>2</v>
      </c>
      <c r="N52" s="60"/>
      <c r="O52" s="61">
        <v>2</v>
      </c>
      <c r="P52" s="159">
        <f>D52-L52-Q52</f>
        <v>68</v>
      </c>
      <c r="Q52" s="160"/>
      <c r="R52" s="59">
        <v>4</v>
      </c>
      <c r="S52" s="161"/>
      <c r="T52" s="118"/>
      <c r="U52" s="268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s="33" customFormat="1" ht="18.75" customHeight="1">
      <c r="A53" s="55" t="s">
        <v>161</v>
      </c>
      <c r="B53" s="56" t="s">
        <v>48</v>
      </c>
      <c r="C53" s="55">
        <v>2</v>
      </c>
      <c r="D53" s="58">
        <v>72</v>
      </c>
      <c r="E53" s="83">
        <v>40</v>
      </c>
      <c r="F53" s="65">
        <v>1</v>
      </c>
      <c r="G53" s="196"/>
      <c r="H53" s="196"/>
      <c r="I53" s="196"/>
      <c r="J53" s="196"/>
      <c r="K53" s="197"/>
      <c r="L53" s="59">
        <f aca="true" t="shared" si="7" ref="L53:L73">M53+N53+O53</f>
        <v>6</v>
      </c>
      <c r="M53" s="60">
        <v>2</v>
      </c>
      <c r="N53" s="60"/>
      <c r="O53" s="61">
        <v>4</v>
      </c>
      <c r="P53" s="159">
        <f aca="true" t="shared" si="8" ref="P53:P73">D53-L53-Q53</f>
        <v>39</v>
      </c>
      <c r="Q53" s="160">
        <v>27</v>
      </c>
      <c r="R53" s="59">
        <v>6</v>
      </c>
      <c r="S53" s="161"/>
      <c r="T53" s="118"/>
      <c r="U53" s="268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s="33" customFormat="1" ht="18.75" customHeight="1">
      <c r="A54" s="55" t="s">
        <v>162</v>
      </c>
      <c r="B54" s="56" t="s">
        <v>198</v>
      </c>
      <c r="C54" s="55">
        <v>2</v>
      </c>
      <c r="D54" s="58">
        <v>72</v>
      </c>
      <c r="E54" s="83">
        <v>28</v>
      </c>
      <c r="F54" s="196"/>
      <c r="G54" s="65">
        <v>1</v>
      </c>
      <c r="H54" s="65"/>
      <c r="I54" s="65"/>
      <c r="J54" s="65"/>
      <c r="K54" s="210"/>
      <c r="L54" s="59">
        <f t="shared" si="7"/>
        <v>4</v>
      </c>
      <c r="M54" s="60">
        <v>2</v>
      </c>
      <c r="N54" s="60"/>
      <c r="O54" s="61">
        <v>2</v>
      </c>
      <c r="P54" s="159">
        <f t="shared" si="8"/>
        <v>68</v>
      </c>
      <c r="Q54" s="160"/>
      <c r="R54" s="59">
        <v>4</v>
      </c>
      <c r="S54" s="161"/>
      <c r="T54" s="118"/>
      <c r="U54" s="268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s="33" customFormat="1" ht="18.75" customHeight="1">
      <c r="A55" s="55" t="s">
        <v>163</v>
      </c>
      <c r="B55" s="56" t="s">
        <v>20</v>
      </c>
      <c r="C55" s="55">
        <v>2</v>
      </c>
      <c r="D55" s="58">
        <v>72</v>
      </c>
      <c r="E55" s="83">
        <v>40</v>
      </c>
      <c r="F55" s="196"/>
      <c r="G55" s="65">
        <v>1</v>
      </c>
      <c r="H55" s="65"/>
      <c r="I55" s="65"/>
      <c r="J55" s="65"/>
      <c r="K55" s="210"/>
      <c r="L55" s="59">
        <f t="shared" si="7"/>
        <v>8</v>
      </c>
      <c r="M55" s="60">
        <v>4</v>
      </c>
      <c r="N55" s="60"/>
      <c r="O55" s="61">
        <v>4</v>
      </c>
      <c r="P55" s="159">
        <f t="shared" si="8"/>
        <v>64</v>
      </c>
      <c r="Q55" s="160"/>
      <c r="R55" s="59">
        <v>8</v>
      </c>
      <c r="S55" s="161"/>
      <c r="T55" s="118"/>
      <c r="U55" s="268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s="33" customFormat="1" ht="18.75" customHeight="1">
      <c r="A56" s="55" t="s">
        <v>164</v>
      </c>
      <c r="B56" s="56" t="s">
        <v>15</v>
      </c>
      <c r="C56" s="55">
        <v>2</v>
      </c>
      <c r="D56" s="58">
        <v>72</v>
      </c>
      <c r="E56" s="83">
        <v>40</v>
      </c>
      <c r="F56" s="196"/>
      <c r="G56" s="65">
        <v>1</v>
      </c>
      <c r="H56" s="65"/>
      <c r="I56" s="65"/>
      <c r="J56" s="65"/>
      <c r="K56" s="210"/>
      <c r="L56" s="59">
        <f t="shared" si="7"/>
        <v>6</v>
      </c>
      <c r="M56" s="60">
        <v>4</v>
      </c>
      <c r="N56" s="60"/>
      <c r="O56" s="61">
        <v>2</v>
      </c>
      <c r="P56" s="159">
        <f t="shared" si="8"/>
        <v>66</v>
      </c>
      <c r="Q56" s="160"/>
      <c r="R56" s="59">
        <v>6</v>
      </c>
      <c r="S56" s="161"/>
      <c r="T56" s="118"/>
      <c r="U56" s="268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s="33" customFormat="1" ht="18.75" customHeight="1">
      <c r="A57" s="55" t="s">
        <v>165</v>
      </c>
      <c r="B57" s="56" t="s">
        <v>40</v>
      </c>
      <c r="C57" s="55">
        <v>3</v>
      </c>
      <c r="D57" s="58">
        <v>108</v>
      </c>
      <c r="E57" s="83">
        <v>60</v>
      </c>
      <c r="F57" s="196"/>
      <c r="G57" s="65">
        <v>1</v>
      </c>
      <c r="H57" s="65"/>
      <c r="I57" s="65"/>
      <c r="J57" s="65"/>
      <c r="K57" s="210"/>
      <c r="L57" s="59">
        <f t="shared" si="7"/>
        <v>10</v>
      </c>
      <c r="M57" s="60">
        <v>4</v>
      </c>
      <c r="N57" s="60">
        <v>6</v>
      </c>
      <c r="O57" s="61"/>
      <c r="P57" s="159">
        <f t="shared" si="8"/>
        <v>98</v>
      </c>
      <c r="Q57" s="160"/>
      <c r="R57" s="59">
        <v>10</v>
      </c>
      <c r="S57" s="161"/>
      <c r="T57" s="118"/>
      <c r="U57" s="268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s="33" customFormat="1" ht="18.75" customHeight="1">
      <c r="A58" s="55" t="s">
        <v>166</v>
      </c>
      <c r="B58" s="56" t="s">
        <v>199</v>
      </c>
      <c r="C58" s="55">
        <v>4</v>
      </c>
      <c r="D58" s="58">
        <v>144</v>
      </c>
      <c r="E58" s="83">
        <v>66</v>
      </c>
      <c r="F58" s="196"/>
      <c r="G58" s="65">
        <v>1</v>
      </c>
      <c r="H58" s="196"/>
      <c r="I58" s="196"/>
      <c r="J58" s="196"/>
      <c r="K58" s="197"/>
      <c r="L58" s="59">
        <f t="shared" si="7"/>
        <v>10</v>
      </c>
      <c r="M58" s="60"/>
      <c r="N58" s="60">
        <v>10</v>
      </c>
      <c r="O58" s="61"/>
      <c r="P58" s="159">
        <f t="shared" si="8"/>
        <v>134</v>
      </c>
      <c r="Q58" s="160"/>
      <c r="R58" s="59">
        <v>10</v>
      </c>
      <c r="S58" s="161"/>
      <c r="T58" s="118"/>
      <c r="U58" s="268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</row>
    <row r="59" spans="1:36" s="33" customFormat="1" ht="18.75" customHeight="1">
      <c r="A59" s="55" t="s">
        <v>167</v>
      </c>
      <c r="B59" s="56" t="s">
        <v>50</v>
      </c>
      <c r="C59" s="55">
        <v>3</v>
      </c>
      <c r="D59" s="58">
        <v>108</v>
      </c>
      <c r="E59" s="83">
        <v>38</v>
      </c>
      <c r="F59" s="196"/>
      <c r="G59" s="65">
        <v>2</v>
      </c>
      <c r="H59" s="196"/>
      <c r="I59" s="196"/>
      <c r="J59" s="196"/>
      <c r="K59" s="197"/>
      <c r="L59" s="59">
        <f t="shared" si="7"/>
        <v>6</v>
      </c>
      <c r="M59" s="60">
        <v>2</v>
      </c>
      <c r="N59" s="60">
        <v>4</v>
      </c>
      <c r="O59" s="61"/>
      <c r="P59" s="159">
        <f t="shared" si="8"/>
        <v>102</v>
      </c>
      <c r="Q59" s="160"/>
      <c r="R59" s="198"/>
      <c r="S59" s="209">
        <v>6</v>
      </c>
      <c r="T59" s="118"/>
      <c r="U59" s="268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</row>
    <row r="60" spans="1:36" s="33" customFormat="1" ht="18.75" customHeight="1">
      <c r="A60" s="55" t="s">
        <v>168</v>
      </c>
      <c r="B60" s="56" t="s">
        <v>51</v>
      </c>
      <c r="C60" s="55">
        <v>2</v>
      </c>
      <c r="D60" s="58">
        <v>72</v>
      </c>
      <c r="E60" s="83">
        <v>54</v>
      </c>
      <c r="F60" s="196"/>
      <c r="G60" s="65">
        <v>3</v>
      </c>
      <c r="H60" s="65"/>
      <c r="I60" s="65">
        <v>3</v>
      </c>
      <c r="J60" s="196"/>
      <c r="K60" s="197"/>
      <c r="L60" s="59">
        <f t="shared" si="7"/>
        <v>8</v>
      </c>
      <c r="M60" s="60">
        <v>2</v>
      </c>
      <c r="N60" s="60"/>
      <c r="O60" s="61">
        <v>6</v>
      </c>
      <c r="P60" s="159">
        <f t="shared" si="8"/>
        <v>64</v>
      </c>
      <c r="Q60" s="160"/>
      <c r="R60" s="198"/>
      <c r="S60" s="161"/>
      <c r="T60" s="60">
        <v>8</v>
      </c>
      <c r="U60" s="269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s="33" customFormat="1" ht="18.75" customHeight="1">
      <c r="A61" s="55" t="s">
        <v>169</v>
      </c>
      <c r="B61" s="56" t="s">
        <v>52</v>
      </c>
      <c r="C61" s="55">
        <v>3</v>
      </c>
      <c r="D61" s="58">
        <v>108</v>
      </c>
      <c r="E61" s="83">
        <v>40</v>
      </c>
      <c r="F61" s="196"/>
      <c r="G61" s="65">
        <v>1</v>
      </c>
      <c r="H61" s="65"/>
      <c r="I61" s="65"/>
      <c r="J61" s="65"/>
      <c r="K61" s="210"/>
      <c r="L61" s="59">
        <f t="shared" si="7"/>
        <v>8</v>
      </c>
      <c r="M61" s="60">
        <v>4</v>
      </c>
      <c r="N61" s="60"/>
      <c r="O61" s="61">
        <v>4</v>
      </c>
      <c r="P61" s="159">
        <f t="shared" si="8"/>
        <v>100</v>
      </c>
      <c r="Q61" s="160"/>
      <c r="R61" s="59">
        <v>8</v>
      </c>
      <c r="S61" s="209"/>
      <c r="T61" s="60"/>
      <c r="U61" s="269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s="33" customFormat="1" ht="18.75" customHeight="1">
      <c r="A62" s="55" t="s">
        <v>170</v>
      </c>
      <c r="B62" s="56" t="s">
        <v>38</v>
      </c>
      <c r="C62" s="55">
        <v>2</v>
      </c>
      <c r="D62" s="58">
        <v>72</v>
      </c>
      <c r="E62" s="83">
        <v>52</v>
      </c>
      <c r="F62" s="65"/>
      <c r="G62" s="65">
        <v>2</v>
      </c>
      <c r="H62" s="65"/>
      <c r="I62" s="65"/>
      <c r="J62" s="65"/>
      <c r="K62" s="210"/>
      <c r="L62" s="59">
        <f t="shared" si="7"/>
        <v>8</v>
      </c>
      <c r="M62" s="60">
        <v>2</v>
      </c>
      <c r="N62" s="60">
        <v>6</v>
      </c>
      <c r="O62" s="61"/>
      <c r="P62" s="159">
        <f t="shared" si="8"/>
        <v>64</v>
      </c>
      <c r="Q62" s="160"/>
      <c r="R62" s="59"/>
      <c r="S62" s="209">
        <v>8</v>
      </c>
      <c r="T62" s="60"/>
      <c r="U62" s="269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s="33" customFormat="1" ht="18.75" customHeight="1">
      <c r="A63" s="55" t="s">
        <v>171</v>
      </c>
      <c r="B63" s="56" t="s">
        <v>42</v>
      </c>
      <c r="C63" s="55">
        <v>3</v>
      </c>
      <c r="D63" s="58">
        <v>108</v>
      </c>
      <c r="E63" s="83">
        <v>40</v>
      </c>
      <c r="F63" s="196"/>
      <c r="G63" s="65">
        <v>2</v>
      </c>
      <c r="H63" s="65"/>
      <c r="I63" s="65"/>
      <c r="J63" s="65"/>
      <c r="K63" s="210"/>
      <c r="L63" s="59">
        <f t="shared" si="7"/>
        <v>8</v>
      </c>
      <c r="M63" s="60">
        <v>4</v>
      </c>
      <c r="N63" s="60">
        <v>4</v>
      </c>
      <c r="O63" s="61"/>
      <c r="P63" s="159">
        <f t="shared" si="8"/>
        <v>100</v>
      </c>
      <c r="Q63" s="160"/>
      <c r="R63" s="59"/>
      <c r="S63" s="209">
        <v>8</v>
      </c>
      <c r="T63" s="60"/>
      <c r="U63" s="269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s="33" customFormat="1" ht="18.75" customHeight="1">
      <c r="A64" s="55" t="s">
        <v>172</v>
      </c>
      <c r="B64" s="56" t="s">
        <v>67</v>
      </c>
      <c r="C64" s="55">
        <v>6</v>
      </c>
      <c r="D64" s="58">
        <v>216</v>
      </c>
      <c r="E64" s="83">
        <v>104</v>
      </c>
      <c r="F64" s="65">
        <v>3</v>
      </c>
      <c r="G64" s="65"/>
      <c r="H64" s="65"/>
      <c r="I64" s="65"/>
      <c r="J64" s="65"/>
      <c r="K64" s="210">
        <v>3</v>
      </c>
      <c r="L64" s="59">
        <f t="shared" si="7"/>
        <v>16</v>
      </c>
      <c r="M64" s="60">
        <v>8</v>
      </c>
      <c r="N64" s="60">
        <v>8</v>
      </c>
      <c r="O64" s="61"/>
      <c r="P64" s="159">
        <f t="shared" si="8"/>
        <v>173</v>
      </c>
      <c r="Q64" s="160">
        <v>27</v>
      </c>
      <c r="R64" s="59"/>
      <c r="S64" s="209"/>
      <c r="T64" s="60">
        <v>16</v>
      </c>
      <c r="U64" s="269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</row>
    <row r="65" spans="1:36" s="33" customFormat="1" ht="18.75" customHeight="1">
      <c r="A65" s="55" t="s">
        <v>173</v>
      </c>
      <c r="B65" s="56" t="s">
        <v>68</v>
      </c>
      <c r="C65" s="55">
        <v>6</v>
      </c>
      <c r="D65" s="58">
        <v>216</v>
      </c>
      <c r="E65" s="83">
        <v>96</v>
      </c>
      <c r="F65" s="65">
        <v>3</v>
      </c>
      <c r="G65" s="65"/>
      <c r="H65" s="65"/>
      <c r="I65" s="65"/>
      <c r="J65" s="65"/>
      <c r="K65" s="210">
        <v>3</v>
      </c>
      <c r="L65" s="59">
        <f t="shared" si="7"/>
        <v>16</v>
      </c>
      <c r="M65" s="60">
        <v>6</v>
      </c>
      <c r="N65" s="60">
        <v>10</v>
      </c>
      <c r="O65" s="61"/>
      <c r="P65" s="159">
        <f t="shared" si="8"/>
        <v>173</v>
      </c>
      <c r="Q65" s="160">
        <v>27</v>
      </c>
      <c r="R65" s="59"/>
      <c r="S65" s="209"/>
      <c r="T65" s="60">
        <v>16</v>
      </c>
      <c r="U65" s="269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</row>
    <row r="66" spans="1:36" s="33" customFormat="1" ht="18.75" customHeight="1">
      <c r="A66" s="55" t="s">
        <v>174</v>
      </c>
      <c r="B66" s="56" t="s">
        <v>69</v>
      </c>
      <c r="C66" s="55">
        <v>6</v>
      </c>
      <c r="D66" s="58">
        <v>216</v>
      </c>
      <c r="E66" s="83">
        <v>88</v>
      </c>
      <c r="F66" s="65">
        <v>3</v>
      </c>
      <c r="G66" s="65"/>
      <c r="H66" s="65"/>
      <c r="I66" s="65"/>
      <c r="J66" s="65"/>
      <c r="K66" s="210">
        <v>3</v>
      </c>
      <c r="L66" s="59">
        <f t="shared" si="7"/>
        <v>14</v>
      </c>
      <c r="M66" s="60">
        <v>6</v>
      </c>
      <c r="N66" s="60">
        <v>8</v>
      </c>
      <c r="O66" s="61"/>
      <c r="P66" s="159">
        <f t="shared" si="8"/>
        <v>166</v>
      </c>
      <c r="Q66" s="160">
        <v>36</v>
      </c>
      <c r="R66" s="198"/>
      <c r="S66" s="161"/>
      <c r="T66" s="60">
        <v>14</v>
      </c>
      <c r="U66" s="269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s="33" customFormat="1" ht="31.5">
      <c r="A67" s="55" t="s">
        <v>175</v>
      </c>
      <c r="B67" s="56" t="s">
        <v>70</v>
      </c>
      <c r="C67" s="55">
        <v>4</v>
      </c>
      <c r="D67" s="58">
        <v>144</v>
      </c>
      <c r="E67" s="83">
        <v>70</v>
      </c>
      <c r="F67" s="65">
        <v>3</v>
      </c>
      <c r="G67" s="65"/>
      <c r="H67" s="65"/>
      <c r="I67" s="65"/>
      <c r="J67" s="65"/>
      <c r="K67" s="210">
        <v>3</v>
      </c>
      <c r="L67" s="59">
        <f t="shared" si="7"/>
        <v>10</v>
      </c>
      <c r="M67" s="60">
        <v>4</v>
      </c>
      <c r="N67" s="60">
        <v>6</v>
      </c>
      <c r="O67" s="61"/>
      <c r="P67" s="159">
        <f t="shared" si="8"/>
        <v>107</v>
      </c>
      <c r="Q67" s="160">
        <v>27</v>
      </c>
      <c r="R67" s="59"/>
      <c r="S67" s="209"/>
      <c r="T67" s="60">
        <v>10</v>
      </c>
      <c r="U67" s="269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s="33" customFormat="1" ht="31.5">
      <c r="A68" s="55" t="s">
        <v>176</v>
      </c>
      <c r="B68" s="56" t="s">
        <v>88</v>
      </c>
      <c r="C68" s="55">
        <v>3</v>
      </c>
      <c r="D68" s="58">
        <v>108</v>
      </c>
      <c r="E68" s="83">
        <v>36</v>
      </c>
      <c r="F68" s="65"/>
      <c r="G68" s="65">
        <v>2</v>
      </c>
      <c r="H68" s="65"/>
      <c r="I68" s="65"/>
      <c r="J68" s="65"/>
      <c r="K68" s="210"/>
      <c r="L68" s="59">
        <f t="shared" si="7"/>
        <v>4</v>
      </c>
      <c r="M68" s="60">
        <v>2</v>
      </c>
      <c r="N68" s="60">
        <v>2</v>
      </c>
      <c r="O68" s="61"/>
      <c r="P68" s="159">
        <f t="shared" si="8"/>
        <v>104</v>
      </c>
      <c r="Q68" s="160"/>
      <c r="R68" s="59"/>
      <c r="S68" s="209">
        <v>4</v>
      </c>
      <c r="T68" s="60"/>
      <c r="U68" s="269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s="33" customFormat="1" ht="31.5">
      <c r="A69" s="55" t="s">
        <v>177</v>
      </c>
      <c r="B69" s="56" t="s">
        <v>71</v>
      </c>
      <c r="C69" s="55">
        <v>2</v>
      </c>
      <c r="D69" s="58">
        <v>72</v>
      </c>
      <c r="E69" s="83">
        <v>40</v>
      </c>
      <c r="F69" s="65">
        <v>1</v>
      </c>
      <c r="G69" s="65"/>
      <c r="H69" s="65"/>
      <c r="I69" s="65"/>
      <c r="J69" s="65"/>
      <c r="K69" s="210"/>
      <c r="L69" s="59">
        <f t="shared" si="7"/>
        <v>6</v>
      </c>
      <c r="M69" s="60">
        <v>2</v>
      </c>
      <c r="N69" s="60"/>
      <c r="O69" s="61">
        <v>4</v>
      </c>
      <c r="P69" s="159">
        <f t="shared" si="8"/>
        <v>39</v>
      </c>
      <c r="Q69" s="160">
        <v>27</v>
      </c>
      <c r="R69" s="59">
        <v>6</v>
      </c>
      <c r="S69" s="209"/>
      <c r="T69" s="60"/>
      <c r="U69" s="269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s="33" customFormat="1" ht="18.75" customHeight="1">
      <c r="A70" s="55" t="s">
        <v>178</v>
      </c>
      <c r="B70" s="56" t="s">
        <v>200</v>
      </c>
      <c r="C70" s="55">
        <v>3</v>
      </c>
      <c r="D70" s="58">
        <v>108</v>
      </c>
      <c r="E70" s="83">
        <v>54</v>
      </c>
      <c r="F70" s="65">
        <v>2</v>
      </c>
      <c r="G70" s="65"/>
      <c r="H70" s="65"/>
      <c r="I70" s="65">
        <v>2</v>
      </c>
      <c r="J70" s="65"/>
      <c r="K70" s="210"/>
      <c r="L70" s="59">
        <f t="shared" si="7"/>
        <v>8</v>
      </c>
      <c r="M70" s="60">
        <v>4</v>
      </c>
      <c r="N70" s="60">
        <v>4</v>
      </c>
      <c r="O70" s="61"/>
      <c r="P70" s="159">
        <f t="shared" si="8"/>
        <v>73</v>
      </c>
      <c r="Q70" s="160">
        <v>27</v>
      </c>
      <c r="R70" s="59"/>
      <c r="S70" s="209">
        <v>8</v>
      </c>
      <c r="T70" s="60"/>
      <c r="U70" s="269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</row>
    <row r="71" spans="1:36" s="33" customFormat="1" ht="18.75" customHeight="1">
      <c r="A71" s="55" t="s">
        <v>179</v>
      </c>
      <c r="B71" s="56" t="s">
        <v>201</v>
      </c>
      <c r="C71" s="55">
        <v>3</v>
      </c>
      <c r="D71" s="58">
        <v>108</v>
      </c>
      <c r="E71" s="83">
        <v>54</v>
      </c>
      <c r="F71" s="65"/>
      <c r="G71" s="65">
        <v>2</v>
      </c>
      <c r="H71" s="65"/>
      <c r="I71" s="65">
        <v>2</v>
      </c>
      <c r="J71" s="65"/>
      <c r="K71" s="210"/>
      <c r="L71" s="59">
        <f t="shared" si="7"/>
        <v>8</v>
      </c>
      <c r="M71" s="60">
        <v>4</v>
      </c>
      <c r="N71" s="60">
        <v>4</v>
      </c>
      <c r="O71" s="61"/>
      <c r="P71" s="159">
        <f t="shared" si="8"/>
        <v>100</v>
      </c>
      <c r="Q71" s="160"/>
      <c r="R71" s="59"/>
      <c r="S71" s="209">
        <v>8</v>
      </c>
      <c r="T71" s="60"/>
      <c r="U71" s="269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</row>
    <row r="72" spans="1:36" s="33" customFormat="1" ht="31.5">
      <c r="A72" s="55" t="s">
        <v>180</v>
      </c>
      <c r="B72" s="56" t="s">
        <v>202</v>
      </c>
      <c r="C72" s="55">
        <v>4</v>
      </c>
      <c r="D72" s="58">
        <v>144</v>
      </c>
      <c r="E72" s="83">
        <v>78</v>
      </c>
      <c r="F72" s="65">
        <v>3</v>
      </c>
      <c r="G72" s="65"/>
      <c r="H72" s="65"/>
      <c r="I72" s="65">
        <v>3</v>
      </c>
      <c r="J72" s="65"/>
      <c r="K72" s="210"/>
      <c r="L72" s="59">
        <f t="shared" si="7"/>
        <v>12</v>
      </c>
      <c r="M72" s="60">
        <v>6</v>
      </c>
      <c r="N72" s="60">
        <v>6</v>
      </c>
      <c r="O72" s="61"/>
      <c r="P72" s="159">
        <f t="shared" si="8"/>
        <v>96</v>
      </c>
      <c r="Q72" s="160">
        <v>36</v>
      </c>
      <c r="R72" s="59"/>
      <c r="S72" s="209"/>
      <c r="T72" s="60">
        <v>12</v>
      </c>
      <c r="U72" s="269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</row>
    <row r="73" spans="1:36" s="33" customFormat="1" ht="18.75" customHeight="1">
      <c r="A73" s="55" t="s">
        <v>181</v>
      </c>
      <c r="B73" s="56" t="s">
        <v>25</v>
      </c>
      <c r="C73" s="55">
        <v>2</v>
      </c>
      <c r="D73" s="58">
        <v>72</v>
      </c>
      <c r="E73" s="83">
        <v>36</v>
      </c>
      <c r="F73" s="196"/>
      <c r="G73" s="65">
        <v>1</v>
      </c>
      <c r="H73" s="65"/>
      <c r="I73" s="65"/>
      <c r="J73" s="65"/>
      <c r="K73" s="210"/>
      <c r="L73" s="59">
        <f t="shared" si="7"/>
        <v>4</v>
      </c>
      <c r="M73" s="60">
        <v>2</v>
      </c>
      <c r="N73" s="60"/>
      <c r="O73" s="61">
        <v>2</v>
      </c>
      <c r="P73" s="159">
        <f t="shared" si="8"/>
        <v>68</v>
      </c>
      <c r="Q73" s="160"/>
      <c r="R73" s="59">
        <v>4</v>
      </c>
      <c r="S73" s="209"/>
      <c r="T73" s="118"/>
      <c r="U73" s="268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</row>
    <row r="74" spans="1:36" s="33" customFormat="1" ht="15.75">
      <c r="A74" s="103" t="s">
        <v>182</v>
      </c>
      <c r="B74" s="104" t="s">
        <v>183</v>
      </c>
      <c r="C74" s="105">
        <f>SUM(C75:C101)</f>
        <v>30</v>
      </c>
      <c r="D74" s="106">
        <f>SUM(D75:D101)</f>
        <v>1408</v>
      </c>
      <c r="E74" s="143">
        <f>SUM(E75:E101)</f>
        <v>798</v>
      </c>
      <c r="F74" s="105">
        <v>0</v>
      </c>
      <c r="G74" s="106">
        <v>13</v>
      </c>
      <c r="H74" s="106">
        <v>0</v>
      </c>
      <c r="I74" s="106">
        <v>0</v>
      </c>
      <c r="J74" s="106">
        <v>0</v>
      </c>
      <c r="K74" s="107">
        <v>0</v>
      </c>
      <c r="L74" s="105">
        <f>SUM(L75:L101)</f>
        <v>76</v>
      </c>
      <c r="M74" s="106">
        <f aca="true" t="shared" si="9" ref="M74:U74">SUM(M75:M101)</f>
        <v>34</v>
      </c>
      <c r="N74" s="106">
        <f t="shared" si="9"/>
        <v>0</v>
      </c>
      <c r="O74" s="172">
        <f t="shared" si="9"/>
        <v>42</v>
      </c>
      <c r="P74" s="158">
        <f t="shared" si="9"/>
        <v>1332</v>
      </c>
      <c r="Q74" s="158">
        <v>0</v>
      </c>
      <c r="R74" s="107">
        <f t="shared" si="9"/>
        <v>24</v>
      </c>
      <c r="S74" s="106">
        <f t="shared" si="9"/>
        <v>16</v>
      </c>
      <c r="T74" s="106">
        <f t="shared" si="9"/>
        <v>36</v>
      </c>
      <c r="U74" s="171">
        <f t="shared" si="9"/>
        <v>0</v>
      </c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</row>
    <row r="75" spans="1:36" s="33" customFormat="1" ht="31.5">
      <c r="A75" s="50"/>
      <c r="B75" s="56" t="s">
        <v>403</v>
      </c>
      <c r="C75" s="213"/>
      <c r="D75" s="179">
        <v>328</v>
      </c>
      <c r="E75" s="312">
        <v>328</v>
      </c>
      <c r="F75" s="214"/>
      <c r="G75" s="179"/>
      <c r="H75" s="179"/>
      <c r="I75" s="179"/>
      <c r="J75" s="179"/>
      <c r="K75" s="214"/>
      <c r="L75" s="211">
        <f>SUM(M75:O75)</f>
        <v>2</v>
      </c>
      <c r="M75" s="179">
        <v>2</v>
      </c>
      <c r="N75" s="179"/>
      <c r="O75" s="312"/>
      <c r="P75" s="212">
        <f>D75-L75-Q75</f>
        <v>326</v>
      </c>
      <c r="Q75" s="213"/>
      <c r="R75" s="57">
        <v>2</v>
      </c>
      <c r="S75" s="179"/>
      <c r="T75" s="179"/>
      <c r="U75" s="270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</row>
    <row r="76" spans="1:36" s="33" customFormat="1" ht="31.5">
      <c r="A76" s="55" t="s">
        <v>184</v>
      </c>
      <c r="B76" s="56" t="s">
        <v>49</v>
      </c>
      <c r="C76" s="211">
        <v>2</v>
      </c>
      <c r="D76" s="313">
        <v>72</v>
      </c>
      <c r="E76" s="312">
        <v>42</v>
      </c>
      <c r="F76" s="214"/>
      <c r="G76" s="179">
        <v>1</v>
      </c>
      <c r="H76" s="179"/>
      <c r="I76" s="179"/>
      <c r="J76" s="179"/>
      <c r="K76" s="214"/>
      <c r="L76" s="211">
        <f aca="true" t="shared" si="10" ref="L76:L100">SUM(M76:O76)</f>
        <v>6</v>
      </c>
      <c r="M76" s="179">
        <v>4</v>
      </c>
      <c r="N76" s="179"/>
      <c r="O76" s="312">
        <v>2</v>
      </c>
      <c r="P76" s="212">
        <f aca="true" t="shared" si="11" ref="P76:P100">D76-L76-Q76</f>
        <v>66</v>
      </c>
      <c r="Q76" s="213"/>
      <c r="R76" s="57">
        <v>6</v>
      </c>
      <c r="S76" s="215"/>
      <c r="T76" s="179"/>
      <c r="U76" s="270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</row>
    <row r="77" spans="1:36" s="33" customFormat="1" ht="31.5">
      <c r="A77" s="55" t="s">
        <v>184</v>
      </c>
      <c r="B77" s="56" t="s">
        <v>203</v>
      </c>
      <c r="C77" s="211"/>
      <c r="D77" s="313"/>
      <c r="E77" s="312"/>
      <c r="F77" s="314"/>
      <c r="G77" s="114"/>
      <c r="H77" s="114"/>
      <c r="I77" s="114"/>
      <c r="J77" s="114"/>
      <c r="K77" s="314"/>
      <c r="L77" s="315"/>
      <c r="M77" s="114"/>
      <c r="N77" s="114"/>
      <c r="O77" s="115"/>
      <c r="P77" s="212"/>
      <c r="Q77" s="213"/>
      <c r="R77" s="113"/>
      <c r="S77" s="316"/>
      <c r="T77" s="114"/>
      <c r="U77" s="317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</row>
    <row r="78" spans="1:36" s="33" customFormat="1" ht="18.75" customHeight="1">
      <c r="A78" s="55" t="s">
        <v>185</v>
      </c>
      <c r="B78" s="56" t="s">
        <v>204</v>
      </c>
      <c r="C78" s="211">
        <v>3</v>
      </c>
      <c r="D78" s="313">
        <v>108</v>
      </c>
      <c r="E78" s="312">
        <v>36</v>
      </c>
      <c r="F78" s="214"/>
      <c r="G78" s="179">
        <v>1</v>
      </c>
      <c r="H78" s="179"/>
      <c r="I78" s="179"/>
      <c r="J78" s="179"/>
      <c r="K78" s="214"/>
      <c r="L78" s="211">
        <f t="shared" si="10"/>
        <v>4</v>
      </c>
      <c r="M78" s="179">
        <v>2</v>
      </c>
      <c r="N78" s="179"/>
      <c r="O78" s="312">
        <v>2</v>
      </c>
      <c r="P78" s="212">
        <f t="shared" si="11"/>
        <v>104</v>
      </c>
      <c r="Q78" s="213"/>
      <c r="R78" s="57">
        <v>4</v>
      </c>
      <c r="S78" s="215"/>
      <c r="T78" s="179"/>
      <c r="U78" s="270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</row>
    <row r="79" spans="1:36" s="33" customFormat="1" ht="19.5" customHeight="1">
      <c r="A79" s="55" t="s">
        <v>185</v>
      </c>
      <c r="B79" s="56" t="s">
        <v>19</v>
      </c>
      <c r="C79" s="211"/>
      <c r="D79" s="313"/>
      <c r="E79" s="312"/>
      <c r="F79" s="314"/>
      <c r="G79" s="114"/>
      <c r="H79" s="114"/>
      <c r="I79" s="114"/>
      <c r="J79" s="114"/>
      <c r="K79" s="314"/>
      <c r="L79" s="315"/>
      <c r="M79" s="114"/>
      <c r="N79" s="114"/>
      <c r="O79" s="115"/>
      <c r="P79" s="212"/>
      <c r="Q79" s="213"/>
      <c r="R79" s="113"/>
      <c r="S79" s="316"/>
      <c r="T79" s="114"/>
      <c r="U79" s="317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</row>
    <row r="80" spans="1:36" s="33" customFormat="1" ht="47.25">
      <c r="A80" s="55" t="s">
        <v>186</v>
      </c>
      <c r="B80" s="56" t="s">
        <v>205</v>
      </c>
      <c r="C80" s="211">
        <v>2</v>
      </c>
      <c r="D80" s="313">
        <v>72</v>
      </c>
      <c r="E80" s="312">
        <v>40</v>
      </c>
      <c r="F80" s="314"/>
      <c r="G80" s="179">
        <v>2</v>
      </c>
      <c r="H80" s="114"/>
      <c r="I80" s="114"/>
      <c r="J80" s="114"/>
      <c r="K80" s="314"/>
      <c r="L80" s="211">
        <f t="shared" si="10"/>
        <v>6</v>
      </c>
      <c r="M80" s="179">
        <v>2</v>
      </c>
      <c r="N80" s="179"/>
      <c r="O80" s="312">
        <v>4</v>
      </c>
      <c r="P80" s="212">
        <f t="shared" si="11"/>
        <v>66</v>
      </c>
      <c r="Q80" s="213"/>
      <c r="R80" s="113"/>
      <c r="S80" s="215">
        <v>6</v>
      </c>
      <c r="T80" s="114"/>
      <c r="U80" s="317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</row>
    <row r="81" spans="1:36" s="33" customFormat="1" ht="15.75">
      <c r="A81" s="55" t="s">
        <v>186</v>
      </c>
      <c r="B81" s="56" t="s">
        <v>87</v>
      </c>
      <c r="C81" s="211"/>
      <c r="D81" s="313"/>
      <c r="E81" s="312"/>
      <c r="F81" s="314"/>
      <c r="G81" s="114"/>
      <c r="H81" s="114"/>
      <c r="I81" s="114"/>
      <c r="J81" s="114"/>
      <c r="K81" s="314"/>
      <c r="L81" s="315"/>
      <c r="M81" s="114"/>
      <c r="N81" s="114"/>
      <c r="O81" s="115"/>
      <c r="P81" s="212"/>
      <c r="Q81" s="213"/>
      <c r="R81" s="113"/>
      <c r="S81" s="316"/>
      <c r="T81" s="114"/>
      <c r="U81" s="317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</row>
    <row r="82" spans="1:36" s="33" customFormat="1" ht="31.5">
      <c r="A82" s="55" t="s">
        <v>187</v>
      </c>
      <c r="B82" s="56" t="s">
        <v>53</v>
      </c>
      <c r="C82" s="211">
        <v>2</v>
      </c>
      <c r="D82" s="313">
        <v>72</v>
      </c>
      <c r="E82" s="312">
        <v>42</v>
      </c>
      <c r="F82" s="214"/>
      <c r="G82" s="179">
        <v>1</v>
      </c>
      <c r="H82" s="179"/>
      <c r="I82" s="179"/>
      <c r="J82" s="179"/>
      <c r="K82" s="214"/>
      <c r="L82" s="211">
        <f t="shared" si="10"/>
        <v>8</v>
      </c>
      <c r="M82" s="179">
        <v>4</v>
      </c>
      <c r="N82" s="179"/>
      <c r="O82" s="312">
        <v>4</v>
      </c>
      <c r="P82" s="212">
        <f t="shared" si="11"/>
        <v>64</v>
      </c>
      <c r="Q82" s="213"/>
      <c r="R82" s="57">
        <v>8</v>
      </c>
      <c r="S82" s="215"/>
      <c r="T82" s="179"/>
      <c r="U82" s="270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</row>
    <row r="83" spans="1:36" s="33" customFormat="1" ht="15.75">
      <c r="A83" s="55" t="s">
        <v>187</v>
      </c>
      <c r="B83" s="56" t="s">
        <v>39</v>
      </c>
      <c r="C83" s="211"/>
      <c r="D83" s="313"/>
      <c r="E83" s="312"/>
      <c r="F83" s="314"/>
      <c r="G83" s="114"/>
      <c r="H83" s="114"/>
      <c r="I83" s="114"/>
      <c r="J83" s="114"/>
      <c r="K83" s="314"/>
      <c r="L83" s="315"/>
      <c r="M83" s="114"/>
      <c r="N83" s="114"/>
      <c r="O83" s="115"/>
      <c r="P83" s="212"/>
      <c r="Q83" s="213"/>
      <c r="R83" s="113"/>
      <c r="S83" s="316"/>
      <c r="T83" s="114"/>
      <c r="U83" s="317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</row>
    <row r="84" spans="1:36" s="33" customFormat="1" ht="15.75">
      <c r="A84" s="55" t="s">
        <v>188</v>
      </c>
      <c r="B84" s="56" t="s">
        <v>54</v>
      </c>
      <c r="C84" s="211">
        <v>3</v>
      </c>
      <c r="D84" s="313">
        <v>108</v>
      </c>
      <c r="E84" s="312">
        <v>42</v>
      </c>
      <c r="F84" s="314"/>
      <c r="G84" s="179">
        <v>3</v>
      </c>
      <c r="H84" s="114"/>
      <c r="I84" s="114"/>
      <c r="J84" s="114"/>
      <c r="K84" s="314"/>
      <c r="L84" s="211">
        <f t="shared" si="10"/>
        <v>6</v>
      </c>
      <c r="M84" s="179">
        <v>2</v>
      </c>
      <c r="N84" s="179"/>
      <c r="O84" s="312">
        <v>4</v>
      </c>
      <c r="P84" s="212">
        <f t="shared" si="11"/>
        <v>102</v>
      </c>
      <c r="Q84" s="213"/>
      <c r="R84" s="113"/>
      <c r="S84" s="316"/>
      <c r="T84" s="179">
        <v>6</v>
      </c>
      <c r="U84" s="270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</row>
    <row r="85" spans="1:36" s="33" customFormat="1" ht="47.25">
      <c r="A85" s="55" t="s">
        <v>188</v>
      </c>
      <c r="B85" s="56" t="s">
        <v>206</v>
      </c>
      <c r="C85" s="211"/>
      <c r="D85" s="313"/>
      <c r="E85" s="312"/>
      <c r="F85" s="314"/>
      <c r="G85" s="114"/>
      <c r="H85" s="114"/>
      <c r="I85" s="114"/>
      <c r="J85" s="114"/>
      <c r="K85" s="314"/>
      <c r="L85" s="315"/>
      <c r="M85" s="114"/>
      <c r="N85" s="114"/>
      <c r="O85" s="115"/>
      <c r="P85" s="212"/>
      <c r="Q85" s="213"/>
      <c r="R85" s="113"/>
      <c r="S85" s="316"/>
      <c r="T85" s="114"/>
      <c r="U85" s="317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</row>
    <row r="86" spans="1:36" s="33" customFormat="1" ht="31.5">
      <c r="A86" s="55" t="s">
        <v>189</v>
      </c>
      <c r="B86" s="56" t="s">
        <v>72</v>
      </c>
      <c r="C86" s="211">
        <v>2</v>
      </c>
      <c r="D86" s="313">
        <v>72</v>
      </c>
      <c r="E86" s="312">
        <v>24</v>
      </c>
      <c r="F86" s="214"/>
      <c r="G86" s="179">
        <v>3</v>
      </c>
      <c r="H86" s="179"/>
      <c r="I86" s="179"/>
      <c r="J86" s="179"/>
      <c r="K86" s="214"/>
      <c r="L86" s="211">
        <f t="shared" si="10"/>
        <v>4</v>
      </c>
      <c r="M86" s="179">
        <v>2</v>
      </c>
      <c r="N86" s="179"/>
      <c r="O86" s="312">
        <v>2</v>
      </c>
      <c r="P86" s="212">
        <f t="shared" si="11"/>
        <v>68</v>
      </c>
      <c r="Q86" s="213"/>
      <c r="R86" s="57"/>
      <c r="S86" s="215"/>
      <c r="T86" s="179">
        <v>4</v>
      </c>
      <c r="U86" s="270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</row>
    <row r="87" spans="1:36" s="33" customFormat="1" ht="31.5">
      <c r="A87" s="55" t="s">
        <v>189</v>
      </c>
      <c r="B87" s="56" t="s">
        <v>207</v>
      </c>
      <c r="C87" s="211"/>
      <c r="D87" s="313"/>
      <c r="E87" s="312"/>
      <c r="F87" s="314"/>
      <c r="G87" s="114"/>
      <c r="H87" s="114"/>
      <c r="I87" s="114"/>
      <c r="J87" s="114"/>
      <c r="K87" s="314"/>
      <c r="L87" s="315"/>
      <c r="M87" s="114"/>
      <c r="N87" s="114"/>
      <c r="O87" s="115"/>
      <c r="P87" s="212"/>
      <c r="Q87" s="213"/>
      <c r="R87" s="113"/>
      <c r="S87" s="316"/>
      <c r="T87" s="114"/>
      <c r="U87" s="317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</row>
    <row r="88" spans="1:36" s="33" customFormat="1" ht="31.5">
      <c r="A88" s="55" t="s">
        <v>190</v>
      </c>
      <c r="B88" s="56" t="s">
        <v>208</v>
      </c>
      <c r="C88" s="211">
        <v>2</v>
      </c>
      <c r="D88" s="313">
        <v>72</v>
      </c>
      <c r="E88" s="312">
        <v>36</v>
      </c>
      <c r="F88" s="314"/>
      <c r="G88" s="179">
        <v>3</v>
      </c>
      <c r="H88" s="179"/>
      <c r="I88" s="179"/>
      <c r="J88" s="179"/>
      <c r="K88" s="214"/>
      <c r="L88" s="211">
        <f t="shared" si="10"/>
        <v>6</v>
      </c>
      <c r="M88" s="179">
        <v>2</v>
      </c>
      <c r="N88" s="179"/>
      <c r="O88" s="312">
        <v>4</v>
      </c>
      <c r="P88" s="212">
        <f t="shared" si="11"/>
        <v>66</v>
      </c>
      <c r="Q88" s="213"/>
      <c r="R88" s="57"/>
      <c r="S88" s="215"/>
      <c r="T88" s="179">
        <v>6</v>
      </c>
      <c r="U88" s="270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</row>
    <row r="89" spans="1:36" s="33" customFormat="1" ht="18" customHeight="1">
      <c r="A89" s="55" t="s">
        <v>190</v>
      </c>
      <c r="B89" s="56" t="s">
        <v>73</v>
      </c>
      <c r="C89" s="211"/>
      <c r="D89" s="313"/>
      <c r="E89" s="312"/>
      <c r="F89" s="314"/>
      <c r="G89" s="114"/>
      <c r="H89" s="114"/>
      <c r="I89" s="114"/>
      <c r="J89" s="114"/>
      <c r="K89" s="314"/>
      <c r="L89" s="315"/>
      <c r="M89" s="114"/>
      <c r="N89" s="114"/>
      <c r="O89" s="115"/>
      <c r="P89" s="212"/>
      <c r="Q89" s="213"/>
      <c r="R89" s="113"/>
      <c r="S89" s="316"/>
      <c r="T89" s="114"/>
      <c r="U89" s="317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</row>
    <row r="90" spans="1:36" s="33" customFormat="1" ht="31.5">
      <c r="A90" s="55" t="s">
        <v>191</v>
      </c>
      <c r="B90" s="56" t="s">
        <v>209</v>
      </c>
      <c r="C90" s="211">
        <v>3</v>
      </c>
      <c r="D90" s="313">
        <v>108</v>
      </c>
      <c r="E90" s="312">
        <v>42</v>
      </c>
      <c r="F90" s="314"/>
      <c r="G90" s="179">
        <v>3</v>
      </c>
      <c r="H90" s="179"/>
      <c r="I90" s="179"/>
      <c r="J90" s="179"/>
      <c r="K90" s="214"/>
      <c r="L90" s="211">
        <f t="shared" si="10"/>
        <v>8</v>
      </c>
      <c r="M90" s="179">
        <v>4</v>
      </c>
      <c r="N90" s="179"/>
      <c r="O90" s="312">
        <v>4</v>
      </c>
      <c r="P90" s="212">
        <f t="shared" si="11"/>
        <v>100</v>
      </c>
      <c r="Q90" s="213"/>
      <c r="R90" s="57"/>
      <c r="S90" s="215"/>
      <c r="T90" s="179">
        <v>8</v>
      </c>
      <c r="U90" s="270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</row>
    <row r="91" spans="1:36" s="33" customFormat="1" ht="31.5">
      <c r="A91" s="55" t="s">
        <v>191</v>
      </c>
      <c r="B91" s="56" t="s">
        <v>74</v>
      </c>
      <c r="C91" s="211"/>
      <c r="D91" s="313"/>
      <c r="E91" s="312"/>
      <c r="F91" s="314"/>
      <c r="G91" s="114"/>
      <c r="H91" s="114"/>
      <c r="I91" s="114"/>
      <c r="J91" s="114"/>
      <c r="K91" s="314"/>
      <c r="L91" s="315"/>
      <c r="M91" s="114"/>
      <c r="N91" s="114"/>
      <c r="O91" s="115"/>
      <c r="P91" s="212"/>
      <c r="Q91" s="213"/>
      <c r="R91" s="113"/>
      <c r="S91" s="316"/>
      <c r="T91" s="114"/>
      <c r="U91" s="317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</row>
    <row r="92" spans="1:36" s="33" customFormat="1" ht="31.5">
      <c r="A92" s="55" t="s">
        <v>192</v>
      </c>
      <c r="B92" s="56" t="s">
        <v>210</v>
      </c>
      <c r="C92" s="211">
        <v>2</v>
      </c>
      <c r="D92" s="313">
        <v>72</v>
      </c>
      <c r="E92" s="312">
        <v>28</v>
      </c>
      <c r="F92" s="214"/>
      <c r="G92" s="179">
        <v>2</v>
      </c>
      <c r="H92" s="179"/>
      <c r="I92" s="179"/>
      <c r="J92" s="179"/>
      <c r="K92" s="214"/>
      <c r="L92" s="211">
        <f t="shared" si="10"/>
        <v>4</v>
      </c>
      <c r="M92" s="179">
        <v>2</v>
      </c>
      <c r="N92" s="179"/>
      <c r="O92" s="312">
        <v>2</v>
      </c>
      <c r="P92" s="212">
        <f t="shared" si="11"/>
        <v>68</v>
      </c>
      <c r="Q92" s="213"/>
      <c r="R92" s="57"/>
      <c r="S92" s="215">
        <v>4</v>
      </c>
      <c r="T92" s="179"/>
      <c r="U92" s="270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</row>
    <row r="93" spans="1:36" s="33" customFormat="1" ht="14.25" customHeight="1">
      <c r="A93" s="55" t="s">
        <v>192</v>
      </c>
      <c r="B93" s="56" t="s">
        <v>75</v>
      </c>
      <c r="C93" s="211"/>
      <c r="D93" s="313"/>
      <c r="E93" s="312"/>
      <c r="F93" s="314"/>
      <c r="G93" s="114"/>
      <c r="H93" s="114"/>
      <c r="I93" s="114"/>
      <c r="J93" s="114"/>
      <c r="K93" s="314"/>
      <c r="L93" s="315"/>
      <c r="M93" s="114"/>
      <c r="N93" s="114"/>
      <c r="O93" s="115"/>
      <c r="P93" s="212"/>
      <c r="Q93" s="213"/>
      <c r="R93" s="113"/>
      <c r="S93" s="316"/>
      <c r="T93" s="114"/>
      <c r="U93" s="317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</row>
    <row r="94" spans="1:36" s="33" customFormat="1" ht="31.5">
      <c r="A94" s="55" t="s">
        <v>193</v>
      </c>
      <c r="B94" s="56" t="s">
        <v>76</v>
      </c>
      <c r="C94" s="211">
        <v>3</v>
      </c>
      <c r="D94" s="313">
        <v>108</v>
      </c>
      <c r="E94" s="312">
        <v>40</v>
      </c>
      <c r="F94" s="314"/>
      <c r="G94" s="179">
        <v>3</v>
      </c>
      <c r="H94" s="114"/>
      <c r="I94" s="114"/>
      <c r="J94" s="114"/>
      <c r="K94" s="314"/>
      <c r="L94" s="211">
        <f t="shared" si="10"/>
        <v>6</v>
      </c>
      <c r="M94" s="179">
        <v>2</v>
      </c>
      <c r="N94" s="179"/>
      <c r="O94" s="312">
        <v>4</v>
      </c>
      <c r="P94" s="212">
        <f t="shared" si="11"/>
        <v>102</v>
      </c>
      <c r="Q94" s="213"/>
      <c r="R94" s="113"/>
      <c r="S94" s="316"/>
      <c r="T94" s="179">
        <v>6</v>
      </c>
      <c r="U94" s="270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</row>
    <row r="95" spans="1:36" s="33" customFormat="1" ht="31.5">
      <c r="A95" s="55" t="s">
        <v>193</v>
      </c>
      <c r="B95" s="56" t="s">
        <v>77</v>
      </c>
      <c r="C95" s="211"/>
      <c r="D95" s="313"/>
      <c r="E95" s="312"/>
      <c r="F95" s="314"/>
      <c r="G95" s="114"/>
      <c r="H95" s="114"/>
      <c r="I95" s="114"/>
      <c r="J95" s="114"/>
      <c r="K95" s="314"/>
      <c r="L95" s="315"/>
      <c r="M95" s="114"/>
      <c r="N95" s="114"/>
      <c r="O95" s="115"/>
      <c r="P95" s="212"/>
      <c r="Q95" s="213"/>
      <c r="R95" s="113"/>
      <c r="S95" s="316"/>
      <c r="T95" s="114"/>
      <c r="U95" s="317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</row>
    <row r="96" spans="1:36" s="33" customFormat="1" ht="31.5">
      <c r="A96" s="55" t="s">
        <v>194</v>
      </c>
      <c r="B96" s="56" t="s">
        <v>211</v>
      </c>
      <c r="C96" s="211">
        <v>2</v>
      </c>
      <c r="D96" s="313">
        <v>72</v>
      </c>
      <c r="E96" s="312">
        <v>36</v>
      </c>
      <c r="F96" s="214"/>
      <c r="G96" s="179">
        <v>2</v>
      </c>
      <c r="H96" s="179"/>
      <c r="I96" s="179"/>
      <c r="J96" s="179"/>
      <c r="K96" s="214"/>
      <c r="L96" s="211">
        <f t="shared" si="10"/>
        <v>6</v>
      </c>
      <c r="M96" s="179">
        <v>2</v>
      </c>
      <c r="N96" s="179"/>
      <c r="O96" s="312">
        <v>4</v>
      </c>
      <c r="P96" s="212">
        <f t="shared" si="11"/>
        <v>66</v>
      </c>
      <c r="Q96" s="213"/>
      <c r="R96" s="57"/>
      <c r="S96" s="215">
        <v>6</v>
      </c>
      <c r="T96" s="179"/>
      <c r="U96" s="270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</row>
    <row r="97" spans="1:36" s="33" customFormat="1" ht="47.25">
      <c r="A97" s="55" t="s">
        <v>194</v>
      </c>
      <c r="B97" s="56" t="s">
        <v>78</v>
      </c>
      <c r="C97" s="211"/>
      <c r="D97" s="313"/>
      <c r="E97" s="312"/>
      <c r="F97" s="314"/>
      <c r="G97" s="114"/>
      <c r="H97" s="114"/>
      <c r="I97" s="114"/>
      <c r="J97" s="114"/>
      <c r="K97" s="314"/>
      <c r="L97" s="315"/>
      <c r="M97" s="114"/>
      <c r="N97" s="114"/>
      <c r="O97" s="115"/>
      <c r="P97" s="212"/>
      <c r="Q97" s="213"/>
      <c r="R97" s="113"/>
      <c r="S97" s="316"/>
      <c r="T97" s="114"/>
      <c r="U97" s="317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</row>
    <row r="98" spans="1:36" s="33" customFormat="1" ht="15.75" customHeight="1">
      <c r="A98" s="55" t="s">
        <v>195</v>
      </c>
      <c r="B98" s="56" t="s">
        <v>79</v>
      </c>
      <c r="C98" s="211">
        <v>2</v>
      </c>
      <c r="D98" s="313">
        <v>72</v>
      </c>
      <c r="E98" s="312">
        <v>28</v>
      </c>
      <c r="F98" s="214"/>
      <c r="G98" s="179">
        <v>1</v>
      </c>
      <c r="H98" s="179"/>
      <c r="I98" s="179"/>
      <c r="J98" s="179"/>
      <c r="K98" s="214"/>
      <c r="L98" s="211">
        <f t="shared" si="10"/>
        <v>4</v>
      </c>
      <c r="M98" s="179">
        <v>2</v>
      </c>
      <c r="N98" s="179"/>
      <c r="O98" s="312">
        <v>2</v>
      </c>
      <c r="P98" s="212">
        <f t="shared" si="11"/>
        <v>68</v>
      </c>
      <c r="Q98" s="213"/>
      <c r="R98" s="57">
        <v>4</v>
      </c>
      <c r="S98" s="215"/>
      <c r="T98" s="179"/>
      <c r="U98" s="270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</row>
    <row r="99" spans="1:36" s="33" customFormat="1" ht="31.5">
      <c r="A99" s="55" t="s">
        <v>195</v>
      </c>
      <c r="B99" s="56" t="s">
        <v>80</v>
      </c>
      <c r="C99" s="213"/>
      <c r="D99" s="313"/>
      <c r="E99" s="312"/>
      <c r="F99" s="314"/>
      <c r="G99" s="114"/>
      <c r="H99" s="114"/>
      <c r="I99" s="114"/>
      <c r="J99" s="114"/>
      <c r="K99" s="314"/>
      <c r="L99" s="315"/>
      <c r="M99" s="114"/>
      <c r="N99" s="114"/>
      <c r="O99" s="115"/>
      <c r="P99" s="212"/>
      <c r="Q99" s="213"/>
      <c r="R99" s="113"/>
      <c r="S99" s="316"/>
      <c r="T99" s="114"/>
      <c r="U99" s="317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</row>
    <row r="100" spans="1:36" s="33" customFormat="1" ht="31.5">
      <c r="A100" s="55" t="s">
        <v>196</v>
      </c>
      <c r="B100" s="56" t="s">
        <v>85</v>
      </c>
      <c r="C100" s="55">
        <v>2</v>
      </c>
      <c r="D100" s="58">
        <v>72</v>
      </c>
      <c r="E100" s="83">
        <v>34</v>
      </c>
      <c r="F100" s="65"/>
      <c r="G100" s="65">
        <v>3</v>
      </c>
      <c r="H100" s="65"/>
      <c r="I100" s="65"/>
      <c r="J100" s="65"/>
      <c r="K100" s="210"/>
      <c r="L100" s="211">
        <f t="shared" si="10"/>
        <v>6</v>
      </c>
      <c r="M100" s="60">
        <v>2</v>
      </c>
      <c r="N100" s="60"/>
      <c r="O100" s="61">
        <v>4</v>
      </c>
      <c r="P100" s="212">
        <f t="shared" si="11"/>
        <v>66</v>
      </c>
      <c r="Q100" s="213"/>
      <c r="R100" s="59"/>
      <c r="S100" s="209"/>
      <c r="T100" s="60">
        <v>6</v>
      </c>
      <c r="U100" s="269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</row>
    <row r="101" spans="1:36" s="33" customFormat="1" ht="32.25" thickBot="1">
      <c r="A101" s="55" t="s">
        <v>196</v>
      </c>
      <c r="B101" s="56" t="s">
        <v>81</v>
      </c>
      <c r="C101" s="55"/>
      <c r="D101" s="58"/>
      <c r="E101" s="83"/>
      <c r="F101" s="196"/>
      <c r="G101" s="196"/>
      <c r="H101" s="196"/>
      <c r="I101" s="196"/>
      <c r="J101" s="196"/>
      <c r="K101" s="197"/>
      <c r="L101" s="315"/>
      <c r="M101" s="118"/>
      <c r="N101" s="118"/>
      <c r="O101" s="199"/>
      <c r="P101" s="212"/>
      <c r="Q101" s="213"/>
      <c r="R101" s="198"/>
      <c r="S101" s="161"/>
      <c r="T101" s="118"/>
      <c r="U101" s="27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</row>
    <row r="102" spans="1:36" s="33" customFormat="1" ht="16.5" thickBot="1">
      <c r="A102" s="108"/>
      <c r="B102" s="109" t="s">
        <v>390</v>
      </c>
      <c r="C102" s="155">
        <f>C15</f>
        <v>201</v>
      </c>
      <c r="D102" s="68">
        <f aca="true" t="shared" si="12" ref="D102:U102">D15</f>
        <v>7564</v>
      </c>
      <c r="E102" s="111">
        <f t="shared" si="12"/>
        <v>3832</v>
      </c>
      <c r="F102" s="155">
        <f t="shared" si="12"/>
        <v>23</v>
      </c>
      <c r="G102" s="68">
        <f t="shared" si="12"/>
        <v>40</v>
      </c>
      <c r="H102" s="68">
        <f t="shared" si="12"/>
        <v>6</v>
      </c>
      <c r="I102" s="68">
        <f t="shared" si="12"/>
        <v>20</v>
      </c>
      <c r="J102" s="68">
        <f t="shared" si="12"/>
        <v>1</v>
      </c>
      <c r="K102" s="111">
        <f t="shared" si="12"/>
        <v>7</v>
      </c>
      <c r="L102" s="155">
        <f t="shared" si="12"/>
        <v>564</v>
      </c>
      <c r="M102" s="68">
        <f t="shared" si="12"/>
        <v>228</v>
      </c>
      <c r="N102" s="68">
        <f t="shared" si="12"/>
        <v>220</v>
      </c>
      <c r="O102" s="111">
        <f t="shared" si="12"/>
        <v>116</v>
      </c>
      <c r="P102" s="155">
        <f t="shared" si="12"/>
        <v>6307</v>
      </c>
      <c r="Q102" s="112">
        <f>Q15</f>
        <v>693</v>
      </c>
      <c r="R102" s="111">
        <f t="shared" si="12"/>
        <v>204</v>
      </c>
      <c r="S102" s="68">
        <f t="shared" si="12"/>
        <v>186</v>
      </c>
      <c r="T102" s="68">
        <f t="shared" si="12"/>
        <v>174</v>
      </c>
      <c r="U102" s="110">
        <f t="shared" si="12"/>
        <v>0</v>
      </c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</row>
    <row r="103" spans="1:36" s="33" customFormat="1" ht="15.75">
      <c r="A103" s="62" t="s">
        <v>212</v>
      </c>
      <c r="B103" s="51" t="s">
        <v>213</v>
      </c>
      <c r="C103" s="54">
        <f>C104+C107</f>
        <v>33</v>
      </c>
      <c r="D103" s="52">
        <f>D104+D107</f>
        <v>1188</v>
      </c>
      <c r="E103" s="61"/>
      <c r="F103" s="113"/>
      <c r="G103" s="114"/>
      <c r="H103" s="114"/>
      <c r="I103" s="114"/>
      <c r="J103" s="114"/>
      <c r="K103" s="115"/>
      <c r="L103" s="116"/>
      <c r="M103" s="114"/>
      <c r="N103" s="114"/>
      <c r="O103" s="115"/>
      <c r="P103" s="117"/>
      <c r="Q103" s="164"/>
      <c r="R103" s="161"/>
      <c r="S103" s="118"/>
      <c r="T103" s="118"/>
      <c r="U103" s="272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</row>
    <row r="104" spans="1:36" s="33" customFormat="1" ht="15.75">
      <c r="A104" s="62" t="s">
        <v>214</v>
      </c>
      <c r="B104" s="51" t="s">
        <v>215</v>
      </c>
      <c r="C104" s="54">
        <f>SUM(C105:C106)</f>
        <v>15</v>
      </c>
      <c r="D104" s="52">
        <f>SUM(D105:D106)</f>
        <v>540</v>
      </c>
      <c r="E104" s="61"/>
      <c r="F104" s="113"/>
      <c r="G104" s="114"/>
      <c r="H104" s="114"/>
      <c r="I104" s="114"/>
      <c r="J104" s="114"/>
      <c r="K104" s="115"/>
      <c r="L104" s="116"/>
      <c r="M104" s="114"/>
      <c r="N104" s="114"/>
      <c r="O104" s="115"/>
      <c r="P104" s="117"/>
      <c r="Q104" s="164"/>
      <c r="R104" s="161"/>
      <c r="S104" s="118"/>
      <c r="T104" s="118"/>
      <c r="U104" s="268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</row>
    <row r="105" spans="1:36" s="33" customFormat="1" ht="47.25">
      <c r="A105" s="48" t="s">
        <v>216</v>
      </c>
      <c r="B105" s="56" t="s">
        <v>408</v>
      </c>
      <c r="C105" s="48">
        <v>6</v>
      </c>
      <c r="D105" s="65">
        <v>216</v>
      </c>
      <c r="E105" s="61"/>
      <c r="F105" s="113"/>
      <c r="G105" s="114"/>
      <c r="H105" s="114"/>
      <c r="I105" s="114"/>
      <c r="J105" s="114"/>
      <c r="K105" s="115"/>
      <c r="L105" s="116"/>
      <c r="M105" s="114"/>
      <c r="N105" s="114"/>
      <c r="O105" s="115"/>
      <c r="P105" s="117"/>
      <c r="Q105" s="164"/>
      <c r="R105" s="209">
        <v>216</v>
      </c>
      <c r="S105" s="60"/>
      <c r="T105" s="60"/>
      <c r="U105" s="269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</row>
    <row r="106" spans="1:36" s="33" customFormat="1" ht="47.25">
      <c r="A106" s="48" t="s">
        <v>217</v>
      </c>
      <c r="B106" s="56" t="s">
        <v>409</v>
      </c>
      <c r="C106" s="48">
        <v>9</v>
      </c>
      <c r="D106" s="65">
        <v>324</v>
      </c>
      <c r="E106" s="61"/>
      <c r="F106" s="113"/>
      <c r="G106" s="114"/>
      <c r="H106" s="114"/>
      <c r="I106" s="114"/>
      <c r="J106" s="114"/>
      <c r="K106" s="115"/>
      <c r="L106" s="116"/>
      <c r="M106" s="114"/>
      <c r="N106" s="114"/>
      <c r="O106" s="115"/>
      <c r="P106" s="117"/>
      <c r="Q106" s="164"/>
      <c r="R106" s="161"/>
      <c r="S106" s="60">
        <v>324</v>
      </c>
      <c r="T106" s="60"/>
      <c r="U106" s="269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</row>
    <row r="107" spans="1:36" s="33" customFormat="1" ht="15.75">
      <c r="A107" s="62" t="s">
        <v>218</v>
      </c>
      <c r="B107" s="67" t="s">
        <v>34</v>
      </c>
      <c r="C107" s="63">
        <f>C108+C109</f>
        <v>18</v>
      </c>
      <c r="D107" s="52">
        <f>D108+D109</f>
        <v>648</v>
      </c>
      <c r="E107" s="53"/>
      <c r="F107" s="119"/>
      <c r="G107" s="120"/>
      <c r="H107" s="120"/>
      <c r="I107" s="120"/>
      <c r="J107" s="120"/>
      <c r="K107" s="121"/>
      <c r="L107" s="122"/>
      <c r="M107" s="123"/>
      <c r="N107" s="123"/>
      <c r="O107" s="124"/>
      <c r="P107" s="125"/>
      <c r="Q107" s="165"/>
      <c r="R107" s="162"/>
      <c r="S107" s="123"/>
      <c r="T107" s="52"/>
      <c r="U107" s="273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</row>
    <row r="108" spans="1:36" s="33" customFormat="1" ht="31.5">
      <c r="A108" s="48" t="s">
        <v>219</v>
      </c>
      <c r="B108" s="64" t="s">
        <v>156</v>
      </c>
      <c r="C108" s="57">
        <v>9</v>
      </c>
      <c r="D108" s="65">
        <v>324</v>
      </c>
      <c r="E108" s="53"/>
      <c r="F108" s="119"/>
      <c r="G108" s="120"/>
      <c r="H108" s="120"/>
      <c r="I108" s="120"/>
      <c r="J108" s="120"/>
      <c r="K108" s="121"/>
      <c r="L108" s="122"/>
      <c r="M108" s="123"/>
      <c r="N108" s="123"/>
      <c r="O108" s="124"/>
      <c r="P108" s="125"/>
      <c r="Q108" s="165"/>
      <c r="R108" s="162"/>
      <c r="S108" s="123"/>
      <c r="T108" s="52"/>
      <c r="U108" s="275">
        <v>324</v>
      </c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</row>
    <row r="109" spans="1:36" s="33" customFormat="1" ht="31.5">
      <c r="A109" s="48" t="s">
        <v>220</v>
      </c>
      <c r="B109" s="64" t="s">
        <v>155</v>
      </c>
      <c r="C109" s="57">
        <v>9</v>
      </c>
      <c r="D109" s="65">
        <v>324</v>
      </c>
      <c r="E109" s="53"/>
      <c r="F109" s="119"/>
      <c r="G109" s="120"/>
      <c r="H109" s="120"/>
      <c r="I109" s="120"/>
      <c r="J109" s="120"/>
      <c r="K109" s="121"/>
      <c r="L109" s="122"/>
      <c r="M109" s="123"/>
      <c r="N109" s="123"/>
      <c r="O109" s="124"/>
      <c r="P109" s="125"/>
      <c r="Q109" s="165"/>
      <c r="R109" s="162"/>
      <c r="S109" s="123"/>
      <c r="T109" s="52"/>
      <c r="U109" s="275">
        <v>324</v>
      </c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</row>
    <row r="110" spans="1:36" s="33" customFormat="1" ht="15.75">
      <c r="A110" s="62" t="s">
        <v>221</v>
      </c>
      <c r="B110" s="67" t="s">
        <v>222</v>
      </c>
      <c r="C110" s="63">
        <v>6</v>
      </c>
      <c r="D110" s="52">
        <v>216</v>
      </c>
      <c r="E110" s="69"/>
      <c r="F110" s="113"/>
      <c r="G110" s="114"/>
      <c r="H110" s="114"/>
      <c r="I110" s="114"/>
      <c r="J110" s="114"/>
      <c r="K110" s="115"/>
      <c r="L110" s="116"/>
      <c r="M110" s="114"/>
      <c r="N110" s="114"/>
      <c r="O110" s="115"/>
      <c r="P110" s="126"/>
      <c r="Q110" s="166"/>
      <c r="R110" s="161"/>
      <c r="S110" s="118"/>
      <c r="T110" s="60"/>
      <c r="U110" s="276">
        <v>216</v>
      </c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</row>
    <row r="111" spans="1:36" s="33" customFormat="1" ht="15.75">
      <c r="A111" s="62" t="s">
        <v>404</v>
      </c>
      <c r="B111" s="67" t="s">
        <v>405</v>
      </c>
      <c r="C111" s="63">
        <v>6</v>
      </c>
      <c r="D111" s="52">
        <v>216</v>
      </c>
      <c r="E111" s="69"/>
      <c r="F111" s="113"/>
      <c r="G111" s="114"/>
      <c r="H111" s="114"/>
      <c r="I111" s="114"/>
      <c r="J111" s="114"/>
      <c r="K111" s="115"/>
      <c r="L111" s="116"/>
      <c r="M111" s="114"/>
      <c r="N111" s="114"/>
      <c r="O111" s="115"/>
      <c r="P111" s="126"/>
      <c r="Q111" s="166"/>
      <c r="R111" s="161"/>
      <c r="S111" s="118"/>
      <c r="T111" s="118"/>
      <c r="U111" s="318">
        <v>216</v>
      </c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</row>
    <row r="112" spans="1:36" s="33" customFormat="1" ht="31.5">
      <c r="A112" s="48" t="s">
        <v>406</v>
      </c>
      <c r="B112" s="64" t="s">
        <v>407</v>
      </c>
      <c r="C112" s="57">
        <v>6</v>
      </c>
      <c r="D112" s="65">
        <v>216</v>
      </c>
      <c r="E112" s="69"/>
      <c r="F112" s="113"/>
      <c r="G112" s="114"/>
      <c r="H112" s="114"/>
      <c r="I112" s="114"/>
      <c r="J112" s="114"/>
      <c r="K112" s="115"/>
      <c r="L112" s="116"/>
      <c r="M112" s="114"/>
      <c r="N112" s="114"/>
      <c r="O112" s="115"/>
      <c r="P112" s="126"/>
      <c r="Q112" s="166"/>
      <c r="R112" s="161"/>
      <c r="S112" s="118"/>
      <c r="T112" s="118"/>
      <c r="U112" s="61">
        <v>216</v>
      </c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</row>
    <row r="113" spans="1:36" s="33" customFormat="1" ht="15.75">
      <c r="A113" s="48"/>
      <c r="B113" s="67" t="s">
        <v>391</v>
      </c>
      <c r="C113" s="50">
        <f>C102+C103+C110</f>
        <v>240</v>
      </c>
      <c r="D113" s="66">
        <f>D102+D103+D110</f>
        <v>8968</v>
      </c>
      <c r="E113" s="53"/>
      <c r="F113" s="119"/>
      <c r="G113" s="114"/>
      <c r="H113" s="114"/>
      <c r="I113" s="114"/>
      <c r="J113" s="114"/>
      <c r="K113" s="115"/>
      <c r="L113" s="116"/>
      <c r="M113" s="114"/>
      <c r="N113" s="114"/>
      <c r="O113" s="115"/>
      <c r="P113" s="126"/>
      <c r="Q113" s="166"/>
      <c r="R113" s="161"/>
      <c r="S113" s="118"/>
      <c r="T113" s="118"/>
      <c r="U113" s="268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</row>
    <row r="114" spans="1:36" s="33" customFormat="1" ht="15.75">
      <c r="A114" s="254" t="s">
        <v>392</v>
      </c>
      <c r="B114" s="242" t="s">
        <v>393</v>
      </c>
      <c r="C114" s="243">
        <f>C115+C116</f>
        <v>4</v>
      </c>
      <c r="D114" s="244">
        <f>D115+D116</f>
        <v>144</v>
      </c>
      <c r="E114" s="245">
        <f>E115+E116</f>
        <v>56</v>
      </c>
      <c r="F114" s="255"/>
      <c r="G114" s="180"/>
      <c r="H114" s="180"/>
      <c r="I114" s="180"/>
      <c r="J114" s="180"/>
      <c r="K114" s="256"/>
      <c r="L114" s="257"/>
      <c r="M114" s="180"/>
      <c r="N114" s="180"/>
      <c r="O114" s="256"/>
      <c r="P114" s="258"/>
      <c r="Q114" s="259"/>
      <c r="R114" s="260"/>
      <c r="S114" s="261"/>
      <c r="T114" s="261"/>
      <c r="U114" s="269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</row>
    <row r="115" spans="1:36" s="33" customFormat="1" ht="15.75">
      <c r="A115" s="241" t="s">
        <v>394</v>
      </c>
      <c r="B115" s="262" t="s">
        <v>395</v>
      </c>
      <c r="C115" s="263">
        <v>2</v>
      </c>
      <c r="D115" s="264">
        <v>72</v>
      </c>
      <c r="E115" s="265">
        <v>28</v>
      </c>
      <c r="F115" s="255"/>
      <c r="G115" s="180">
        <v>1</v>
      </c>
      <c r="H115" s="180"/>
      <c r="I115" s="180"/>
      <c r="J115" s="180"/>
      <c r="K115" s="256"/>
      <c r="L115" s="257">
        <f>M115+N115+O115</f>
        <v>4</v>
      </c>
      <c r="M115" s="180">
        <v>2</v>
      </c>
      <c r="N115" s="180"/>
      <c r="O115" s="256">
        <v>2</v>
      </c>
      <c r="P115" s="266">
        <f>D115-L115</f>
        <v>68</v>
      </c>
      <c r="Q115" s="267"/>
      <c r="R115" s="260">
        <v>4</v>
      </c>
      <c r="S115" s="261"/>
      <c r="T115" s="261"/>
      <c r="U115" s="269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</row>
    <row r="116" spans="1:36" s="33" customFormat="1" ht="31.5">
      <c r="A116" s="241" t="s">
        <v>400</v>
      </c>
      <c r="B116" s="262" t="s">
        <v>401</v>
      </c>
      <c r="C116" s="263">
        <v>2</v>
      </c>
      <c r="D116" s="264">
        <v>72</v>
      </c>
      <c r="E116" s="265">
        <v>28</v>
      </c>
      <c r="F116" s="255"/>
      <c r="G116" s="180">
        <v>1</v>
      </c>
      <c r="H116" s="180"/>
      <c r="I116" s="180"/>
      <c r="J116" s="180"/>
      <c r="K116" s="256"/>
      <c r="L116" s="257">
        <v>4</v>
      </c>
      <c r="M116" s="180">
        <v>2</v>
      </c>
      <c r="N116" s="180"/>
      <c r="O116" s="256">
        <v>2</v>
      </c>
      <c r="P116" s="266">
        <v>68</v>
      </c>
      <c r="Q116" s="267"/>
      <c r="R116" s="260">
        <v>4</v>
      </c>
      <c r="S116" s="261"/>
      <c r="T116" s="261"/>
      <c r="U116" s="269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</row>
    <row r="117" spans="1:36" s="33" customFormat="1" ht="15.75">
      <c r="A117" s="241"/>
      <c r="B117" s="242" t="s">
        <v>396</v>
      </c>
      <c r="C117" s="243">
        <f>C113+C114</f>
        <v>244</v>
      </c>
      <c r="D117" s="244">
        <f>D113+D114</f>
        <v>9112</v>
      </c>
      <c r="E117" s="245">
        <f>E102+E114</f>
        <v>3888</v>
      </c>
      <c r="F117" s="246"/>
      <c r="G117" s="247"/>
      <c r="H117" s="247"/>
      <c r="I117" s="247"/>
      <c r="J117" s="247"/>
      <c r="K117" s="248"/>
      <c r="L117" s="249"/>
      <c r="M117" s="247"/>
      <c r="N117" s="247"/>
      <c r="O117" s="248"/>
      <c r="P117" s="250"/>
      <c r="Q117" s="251"/>
      <c r="R117" s="252"/>
      <c r="S117" s="253"/>
      <c r="T117" s="253"/>
      <c r="U117" s="268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</row>
    <row r="118" spans="1:36" s="33" customFormat="1" ht="16.5" thickBot="1">
      <c r="A118" s="49"/>
      <c r="B118" s="127"/>
      <c r="C118" s="128"/>
      <c r="D118" s="129"/>
      <c r="E118" s="130"/>
      <c r="F118" s="131"/>
      <c r="G118" s="132"/>
      <c r="H118" s="132"/>
      <c r="I118" s="132"/>
      <c r="J118" s="132"/>
      <c r="K118" s="133"/>
      <c r="L118" s="134"/>
      <c r="M118" s="132"/>
      <c r="N118" s="132"/>
      <c r="O118" s="133"/>
      <c r="P118" s="135"/>
      <c r="Q118" s="167"/>
      <c r="R118" s="163"/>
      <c r="S118" s="136"/>
      <c r="T118" s="136"/>
      <c r="U118" s="274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</row>
    <row r="119" spans="1:36" s="33" customFormat="1" ht="14.25">
      <c r="A119" s="137"/>
      <c r="B119" s="138"/>
      <c r="C119" s="138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</row>
    <row r="120" spans="1:36" s="33" customFormat="1" ht="14.25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</row>
    <row r="121" spans="1:36" s="33" customFormat="1" ht="14.2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</row>
    <row r="122" spans="1:36" s="33" customFormat="1" ht="14.2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</row>
    <row r="123" spans="1:36" s="33" customFormat="1" ht="14.25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</row>
    <row r="124" spans="1:30" s="33" customFormat="1" ht="14.25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3"/>
      <c r="AA124" s="94"/>
      <c r="AB124" s="94"/>
      <c r="AC124" s="94"/>
      <c r="AD124" s="94"/>
    </row>
    <row r="125" spans="1:30" s="33" customFormat="1" ht="14.2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3"/>
      <c r="AA125" s="94"/>
      <c r="AB125" s="94"/>
      <c r="AC125" s="94"/>
      <c r="AD125" s="94"/>
    </row>
    <row r="126" spans="1:30" s="33" customFormat="1" ht="14.2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3"/>
      <c r="AA126" s="94"/>
      <c r="AB126" s="94"/>
      <c r="AC126" s="94"/>
      <c r="AD126" s="94"/>
    </row>
    <row r="127" spans="1:30" s="33" customFormat="1" ht="14.2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3"/>
      <c r="AA127" s="94"/>
      <c r="AB127" s="94"/>
      <c r="AC127" s="94"/>
      <c r="AD127" s="94"/>
    </row>
    <row r="128" spans="1:30" s="33" customFormat="1" ht="14.25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3"/>
      <c r="AA128" s="94"/>
      <c r="AB128" s="94"/>
      <c r="AC128" s="94"/>
      <c r="AD128" s="94"/>
    </row>
    <row r="129" spans="1:30" s="33" customFormat="1" ht="14.25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3"/>
      <c r="AA129" s="94"/>
      <c r="AB129" s="94"/>
      <c r="AC129" s="94"/>
      <c r="AD129" s="94"/>
    </row>
    <row r="130" spans="1:30" s="33" customFormat="1" ht="14.25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3"/>
      <c r="AA130" s="94"/>
      <c r="AB130" s="94"/>
      <c r="AC130" s="94"/>
      <c r="AD130" s="94"/>
    </row>
    <row r="131" spans="1:30" s="33" customFormat="1" ht="14.25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3"/>
      <c r="AA131" s="94"/>
      <c r="AB131" s="94"/>
      <c r="AC131" s="94"/>
      <c r="AD131" s="94"/>
    </row>
    <row r="132" spans="1:30" ht="14.25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3"/>
      <c r="AA132" s="95"/>
      <c r="AB132" s="95"/>
      <c r="AC132" s="95"/>
      <c r="AD132" s="95"/>
    </row>
    <row r="133" spans="1:30" ht="14.25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3"/>
      <c r="AA133" s="95"/>
      <c r="AB133" s="95"/>
      <c r="AC133" s="95"/>
      <c r="AD133" s="95"/>
    </row>
    <row r="134" spans="1:30" ht="14.25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3"/>
      <c r="AA134" s="95"/>
      <c r="AB134" s="95"/>
      <c r="AC134" s="95"/>
      <c r="AD134" s="95"/>
    </row>
    <row r="135" spans="1:30" ht="14.25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3"/>
      <c r="AA135" s="95"/>
      <c r="AB135" s="95"/>
      <c r="AC135" s="95"/>
      <c r="AD135" s="95"/>
    </row>
    <row r="136" spans="1:30" ht="14.25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3"/>
      <c r="AA136" s="95"/>
      <c r="AB136" s="95"/>
      <c r="AC136" s="95"/>
      <c r="AD136" s="95"/>
    </row>
    <row r="137" spans="1:30" ht="14.25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3"/>
      <c r="AA137" s="95"/>
      <c r="AB137" s="95"/>
      <c r="AC137" s="95"/>
      <c r="AD137" s="95"/>
    </row>
    <row r="138" spans="1:30" ht="14.25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3"/>
      <c r="AA138" s="95"/>
      <c r="AB138" s="95"/>
      <c r="AC138" s="95"/>
      <c r="AD138" s="95"/>
    </row>
    <row r="139" spans="1:30" ht="14.25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3"/>
      <c r="AA139" s="95"/>
      <c r="AB139" s="95"/>
      <c r="AC139" s="95"/>
      <c r="AD139" s="95"/>
    </row>
    <row r="140" spans="1:30" ht="14.25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3"/>
      <c r="AA140" s="95"/>
      <c r="AB140" s="95"/>
      <c r="AC140" s="95"/>
      <c r="AD140" s="95"/>
    </row>
    <row r="141" spans="1:30" ht="14.25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3"/>
      <c r="AA141" s="95"/>
      <c r="AB141" s="95"/>
      <c r="AC141" s="95"/>
      <c r="AD141" s="95"/>
    </row>
    <row r="142" spans="1:30" ht="14.25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3"/>
      <c r="AA142" s="95"/>
      <c r="AB142" s="95"/>
      <c r="AC142" s="95"/>
      <c r="AD142" s="95"/>
    </row>
    <row r="143" spans="1:30" ht="14.25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3"/>
      <c r="AA143" s="95"/>
      <c r="AB143" s="95"/>
      <c r="AC143" s="95"/>
      <c r="AD143" s="95"/>
    </row>
    <row r="144" spans="1:30" ht="14.25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3"/>
      <c r="AA144" s="95"/>
      <c r="AB144" s="95"/>
      <c r="AC144" s="95"/>
      <c r="AD144" s="95"/>
    </row>
    <row r="145" spans="1:30" ht="14.25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3"/>
      <c r="AA145" s="95"/>
      <c r="AB145" s="95"/>
      <c r="AC145" s="95"/>
      <c r="AD145" s="95"/>
    </row>
    <row r="146" spans="1:30" ht="14.25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3"/>
      <c r="AA146" s="95"/>
      <c r="AB146" s="95"/>
      <c r="AC146" s="95"/>
      <c r="AD146" s="95"/>
    </row>
    <row r="147" spans="1:30" ht="14.25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3"/>
      <c r="AA147" s="95"/>
      <c r="AB147" s="95"/>
      <c r="AC147" s="95"/>
      <c r="AD147" s="95"/>
    </row>
    <row r="148" spans="1:30" ht="14.25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3"/>
      <c r="AA148" s="95"/>
      <c r="AB148" s="95"/>
      <c r="AC148" s="95"/>
      <c r="AD148" s="95"/>
    </row>
    <row r="149" spans="1:30" ht="14.25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3"/>
      <c r="AA149" s="95"/>
      <c r="AB149" s="95"/>
      <c r="AC149" s="95"/>
      <c r="AD149" s="95"/>
    </row>
    <row r="150" spans="1:30" ht="27" customHeight="1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3"/>
      <c r="AA150" s="95"/>
      <c r="AB150" s="95"/>
      <c r="AC150" s="95"/>
      <c r="AD150" s="95"/>
    </row>
    <row r="151" spans="1:30" ht="14.25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3"/>
      <c r="AA151" s="95"/>
      <c r="AB151" s="95"/>
      <c r="AC151" s="95"/>
      <c r="AD151" s="95"/>
    </row>
    <row r="152" spans="1:30" ht="14.25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3"/>
      <c r="AA152" s="95"/>
      <c r="AB152" s="95"/>
      <c r="AC152" s="95"/>
      <c r="AD152" s="95"/>
    </row>
    <row r="153" spans="1:30" ht="14.25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3"/>
      <c r="AA153" s="95"/>
      <c r="AB153" s="95"/>
      <c r="AC153" s="95"/>
      <c r="AD153" s="95"/>
    </row>
    <row r="154" spans="1:30" ht="14.25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3"/>
      <c r="AA154" s="95"/>
      <c r="AB154" s="95"/>
      <c r="AC154" s="95"/>
      <c r="AD154" s="95"/>
    </row>
    <row r="155" spans="1:30" ht="14.25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3"/>
      <c r="AA155" s="95"/>
      <c r="AB155" s="95"/>
      <c r="AC155" s="95"/>
      <c r="AD155" s="95"/>
    </row>
    <row r="156" spans="1:30" ht="14.25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3"/>
      <c r="AA156" s="95"/>
      <c r="AB156" s="95"/>
      <c r="AC156" s="95"/>
      <c r="AD156" s="95"/>
    </row>
    <row r="157" spans="1:30" ht="14.25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3"/>
      <c r="AA157" s="95"/>
      <c r="AB157" s="95"/>
      <c r="AC157" s="95"/>
      <c r="AD157" s="95"/>
    </row>
    <row r="158" spans="1:30" ht="14.25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3"/>
      <c r="AA158" s="95"/>
      <c r="AB158" s="95"/>
      <c r="AC158" s="95"/>
      <c r="AD158" s="95"/>
    </row>
    <row r="159" spans="1:30" ht="14.25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3"/>
      <c r="AA159" s="95"/>
      <c r="AB159" s="95"/>
      <c r="AC159" s="95"/>
      <c r="AD159" s="95"/>
    </row>
    <row r="160" spans="1:30" ht="14.25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3"/>
      <c r="AA160" s="95"/>
      <c r="AB160" s="95"/>
      <c r="AC160" s="95"/>
      <c r="AD160" s="95"/>
    </row>
    <row r="161" spans="1:30" ht="14.25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3"/>
      <c r="AA161" s="95"/>
      <c r="AB161" s="95"/>
      <c r="AC161" s="95"/>
      <c r="AD161" s="95"/>
    </row>
    <row r="162" spans="1:30" ht="14.25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3"/>
      <c r="AA162" s="95"/>
      <c r="AB162" s="95"/>
      <c r="AC162" s="95"/>
      <c r="AD162" s="95"/>
    </row>
    <row r="163" spans="1:30" ht="14.25">
      <c r="A163" s="92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3"/>
      <c r="AA163" s="95"/>
      <c r="AB163" s="95"/>
      <c r="AC163" s="95"/>
      <c r="AD163" s="95"/>
    </row>
    <row r="164" spans="1:30" ht="14.25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3"/>
      <c r="AA164" s="95"/>
      <c r="AB164" s="95"/>
      <c r="AC164" s="95"/>
      <c r="AD164" s="95"/>
    </row>
    <row r="165" spans="1:30" ht="14.25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3"/>
      <c r="AA165" s="95"/>
      <c r="AB165" s="95"/>
      <c r="AC165" s="95"/>
      <c r="AD165" s="95"/>
    </row>
    <row r="166" spans="1:30" ht="14.25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3"/>
      <c r="AA166" s="95"/>
      <c r="AB166" s="95"/>
      <c r="AC166" s="95"/>
      <c r="AD166" s="95"/>
    </row>
    <row r="167" spans="1:30" ht="14.25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3"/>
      <c r="AA167" s="95"/>
      <c r="AB167" s="95"/>
      <c r="AC167" s="95"/>
      <c r="AD167" s="95"/>
    </row>
    <row r="168" spans="1:30" ht="14.25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3"/>
      <c r="AA168" s="95"/>
      <c r="AB168" s="95"/>
      <c r="AC168" s="95"/>
      <c r="AD168" s="95"/>
    </row>
    <row r="169" spans="1:30" ht="14.25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3"/>
      <c r="AA169" s="95"/>
      <c r="AB169" s="95"/>
      <c r="AC169" s="95"/>
      <c r="AD169" s="95"/>
    </row>
    <row r="170" spans="1:30" ht="14.25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3"/>
      <c r="AA170" s="95"/>
      <c r="AB170" s="95"/>
      <c r="AC170" s="95"/>
      <c r="AD170" s="95"/>
    </row>
    <row r="171" spans="1:30" ht="14.25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3"/>
      <c r="AA171" s="95"/>
      <c r="AB171" s="95"/>
      <c r="AC171" s="95"/>
      <c r="AD171" s="95"/>
    </row>
    <row r="172" spans="1:30" ht="14.25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3"/>
      <c r="AA172" s="95"/>
      <c r="AB172" s="95"/>
      <c r="AC172" s="95"/>
      <c r="AD172" s="95"/>
    </row>
    <row r="173" spans="1:30" ht="14.25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3"/>
      <c r="AA173" s="95"/>
      <c r="AB173" s="95"/>
      <c r="AC173" s="95"/>
      <c r="AD173" s="95"/>
    </row>
    <row r="174" spans="1:30" ht="14.25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3"/>
      <c r="AA174" s="95"/>
      <c r="AB174" s="95"/>
      <c r="AC174" s="95"/>
      <c r="AD174" s="95"/>
    </row>
    <row r="175" spans="1:30" ht="14.25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3"/>
      <c r="AA175" s="95"/>
      <c r="AB175" s="95"/>
      <c r="AC175" s="95"/>
      <c r="AD175" s="95"/>
    </row>
    <row r="176" spans="1:30" ht="14.25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3"/>
      <c r="AA176" s="95"/>
      <c r="AB176" s="95"/>
      <c r="AC176" s="95"/>
      <c r="AD176" s="95"/>
    </row>
    <row r="177" spans="1:30" ht="14.25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3"/>
      <c r="AA177" s="95"/>
      <c r="AB177" s="95"/>
      <c r="AC177" s="95"/>
      <c r="AD177" s="95"/>
    </row>
    <row r="178" spans="1:30" ht="14.25">
      <c r="A178" s="92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3"/>
      <c r="AA178" s="95"/>
      <c r="AB178" s="95"/>
      <c r="AC178" s="95"/>
      <c r="AD178" s="95"/>
    </row>
    <row r="179" spans="1:30" ht="14.25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3"/>
      <c r="AA179" s="95"/>
      <c r="AB179" s="95"/>
      <c r="AC179" s="95"/>
      <c r="AD179" s="95"/>
    </row>
    <row r="180" spans="1:30" ht="14.25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3"/>
      <c r="AA180" s="95"/>
      <c r="AB180" s="95"/>
      <c r="AC180" s="95"/>
      <c r="AD180" s="95"/>
    </row>
    <row r="181" spans="1:30" ht="14.25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3"/>
      <c r="AA181" s="95"/>
      <c r="AB181" s="95"/>
      <c r="AC181" s="95"/>
      <c r="AD181" s="95"/>
    </row>
    <row r="182" spans="1:30" ht="14.25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3"/>
      <c r="AA182" s="95"/>
      <c r="AB182" s="95"/>
      <c r="AC182" s="95"/>
      <c r="AD182" s="95"/>
    </row>
    <row r="183" spans="1:30" ht="14.25">
      <c r="A183" s="92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3"/>
      <c r="AA183" s="95"/>
      <c r="AB183" s="95"/>
      <c r="AC183" s="95"/>
      <c r="AD183" s="95"/>
    </row>
    <row r="184" spans="1:30" ht="14.25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3"/>
      <c r="AA184" s="95"/>
      <c r="AB184" s="95"/>
      <c r="AC184" s="95"/>
      <c r="AD184" s="95"/>
    </row>
    <row r="185" spans="1:30" ht="14.25">
      <c r="A185" s="92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3"/>
      <c r="AA185" s="95"/>
      <c r="AB185" s="95"/>
      <c r="AC185" s="95"/>
      <c r="AD185" s="95"/>
    </row>
    <row r="186" spans="1:30" ht="14.25">
      <c r="A186" s="92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3"/>
      <c r="AA186" s="95"/>
      <c r="AB186" s="95"/>
      <c r="AC186" s="95"/>
      <c r="AD186" s="95"/>
    </row>
    <row r="187" spans="1:30" ht="14.25">
      <c r="A187" s="92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3"/>
      <c r="AA187" s="95"/>
      <c r="AB187" s="95"/>
      <c r="AC187" s="95"/>
      <c r="AD187" s="95"/>
    </row>
    <row r="188" spans="1:30" ht="14.25">
      <c r="A188" s="92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3"/>
      <c r="AA188" s="95"/>
      <c r="AB188" s="95"/>
      <c r="AC188" s="95"/>
      <c r="AD188" s="95"/>
    </row>
    <row r="189" spans="1:30" ht="14.25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3"/>
      <c r="AA189" s="95"/>
      <c r="AB189" s="95"/>
      <c r="AC189" s="95"/>
      <c r="AD189" s="95"/>
    </row>
    <row r="190" spans="1:30" ht="14.25">
      <c r="A190" s="92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3"/>
      <c r="AA190" s="95"/>
      <c r="AB190" s="95"/>
      <c r="AC190" s="95"/>
      <c r="AD190" s="95"/>
    </row>
    <row r="191" spans="1:30" ht="14.25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3"/>
      <c r="AA191" s="95"/>
      <c r="AB191" s="95"/>
      <c r="AC191" s="95"/>
      <c r="AD191" s="95"/>
    </row>
    <row r="192" spans="1:30" ht="14.25">
      <c r="A192" s="92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3"/>
      <c r="AA192" s="95"/>
      <c r="AB192" s="95"/>
      <c r="AC192" s="95"/>
      <c r="AD192" s="95"/>
    </row>
    <row r="193" spans="1:30" ht="14.25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3"/>
      <c r="AA193" s="95"/>
      <c r="AB193" s="95"/>
      <c r="AC193" s="95"/>
      <c r="AD193" s="95"/>
    </row>
    <row r="194" spans="1:30" ht="14.25">
      <c r="A194" s="92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3"/>
      <c r="AA194" s="95"/>
      <c r="AB194" s="95"/>
      <c r="AC194" s="95"/>
      <c r="AD194" s="95"/>
    </row>
    <row r="195" spans="1:30" ht="14.25">
      <c r="A195" s="92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3"/>
      <c r="AA195" s="95"/>
      <c r="AB195" s="95"/>
      <c r="AC195" s="95"/>
      <c r="AD195" s="95"/>
    </row>
    <row r="196" spans="1:30" ht="14.25">
      <c r="A196" s="92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3"/>
      <c r="AA196" s="95"/>
      <c r="AB196" s="95"/>
      <c r="AC196" s="95"/>
      <c r="AD196" s="95"/>
    </row>
    <row r="197" spans="1:30" ht="14.25">
      <c r="A197" s="92"/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3"/>
      <c r="AA197" s="95"/>
      <c r="AB197" s="95"/>
      <c r="AC197" s="95"/>
      <c r="AD197" s="95"/>
    </row>
    <row r="198" spans="1:30" ht="14.25">
      <c r="A198" s="92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3"/>
      <c r="AA198" s="95"/>
      <c r="AB198" s="95"/>
      <c r="AC198" s="95"/>
      <c r="AD198" s="95"/>
    </row>
    <row r="199" spans="1:30" ht="14.25">
      <c r="A199" s="92"/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3"/>
      <c r="AA199" s="95"/>
      <c r="AB199" s="95"/>
      <c r="AC199" s="95"/>
      <c r="AD199" s="95"/>
    </row>
    <row r="200" spans="1:30" ht="14.25">
      <c r="A200" s="92"/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3"/>
      <c r="AA200" s="95"/>
      <c r="AB200" s="95"/>
      <c r="AC200" s="95"/>
      <c r="AD200" s="95"/>
    </row>
    <row r="201" spans="1:30" ht="14.25">
      <c r="A201" s="92"/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3"/>
      <c r="AA201" s="95"/>
      <c r="AB201" s="95"/>
      <c r="AC201" s="95"/>
      <c r="AD201" s="95"/>
    </row>
    <row r="202" spans="1:30" ht="14.25">
      <c r="A202" s="92"/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3"/>
      <c r="AA202" s="95"/>
      <c r="AB202" s="95"/>
      <c r="AC202" s="95"/>
      <c r="AD202" s="95"/>
    </row>
    <row r="203" spans="1:30" ht="14.25">
      <c r="A203" s="92"/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3"/>
      <c r="AA203" s="95"/>
      <c r="AB203" s="95"/>
      <c r="AC203" s="95"/>
      <c r="AD203" s="95"/>
    </row>
    <row r="204" spans="1:30" ht="14.25">
      <c r="A204" s="92"/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3"/>
      <c r="AA204" s="95"/>
      <c r="AB204" s="95"/>
      <c r="AC204" s="95"/>
      <c r="AD204" s="95"/>
    </row>
    <row r="205" spans="1:30" ht="14.25">
      <c r="A205" s="92"/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3"/>
      <c r="AA205" s="95"/>
      <c r="AB205" s="95"/>
      <c r="AC205" s="95"/>
      <c r="AD205" s="95"/>
    </row>
    <row r="206" spans="1:30" s="5" customFormat="1" ht="14.25">
      <c r="A206" s="92"/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6"/>
      <c r="W206" s="96"/>
      <c r="X206" s="96"/>
      <c r="Y206" s="96"/>
      <c r="Z206" s="96"/>
      <c r="AA206" s="97"/>
      <c r="AB206" s="97"/>
      <c r="AC206" s="97"/>
      <c r="AD206" s="97"/>
    </row>
    <row r="207" spans="1:30" s="5" customFormat="1" ht="14.25">
      <c r="A207" s="92"/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6"/>
      <c r="W207" s="96"/>
      <c r="X207" s="96"/>
      <c r="Y207" s="96"/>
      <c r="Z207" s="96"/>
      <c r="AA207" s="97"/>
      <c r="AB207" s="97"/>
      <c r="AC207" s="97"/>
      <c r="AD207" s="97"/>
    </row>
    <row r="208" spans="1:30" s="9" customFormat="1" ht="15">
      <c r="A208" s="92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8"/>
      <c r="X208" s="98"/>
      <c r="Y208" s="98"/>
      <c r="Z208" s="93"/>
      <c r="AA208" s="99"/>
      <c r="AB208" s="100"/>
      <c r="AC208" s="100"/>
      <c r="AD208" s="100"/>
    </row>
    <row r="209" spans="1:30" ht="14.25">
      <c r="A209" s="92"/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3"/>
      <c r="AA209" s="95"/>
      <c r="AB209" s="95"/>
      <c r="AC209" s="95"/>
      <c r="AD209" s="95"/>
    </row>
    <row r="210" spans="1:30" ht="14.25">
      <c r="A210" s="92"/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3"/>
      <c r="AA210" s="95"/>
      <c r="AB210" s="95"/>
      <c r="AC210" s="95"/>
      <c r="AD210" s="95"/>
    </row>
    <row r="211" spans="1:30" ht="14.25">
      <c r="A211" s="92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3"/>
      <c r="AA211" s="95"/>
      <c r="AB211" s="95"/>
      <c r="AC211" s="95"/>
      <c r="AD211" s="95"/>
    </row>
    <row r="212" spans="1:30" ht="14.25">
      <c r="A212" s="92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3"/>
      <c r="AA212" s="95"/>
      <c r="AB212" s="95"/>
      <c r="AC212" s="95"/>
      <c r="AD212" s="95"/>
    </row>
    <row r="213" spans="1:30" ht="14.25">
      <c r="A213" s="92"/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3"/>
      <c r="AA213" s="95"/>
      <c r="AB213" s="95"/>
      <c r="AC213" s="95"/>
      <c r="AD213" s="95"/>
    </row>
    <row r="214" spans="1:30" ht="14.25">
      <c r="A214" s="92"/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3"/>
      <c r="AA214" s="95"/>
      <c r="AB214" s="95"/>
      <c r="AC214" s="95"/>
      <c r="AD214" s="95"/>
    </row>
    <row r="215" spans="1:30" ht="14.25">
      <c r="A215" s="92"/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3"/>
      <c r="AA215" s="95"/>
      <c r="AB215" s="95"/>
      <c r="AC215" s="95"/>
      <c r="AD215" s="95"/>
    </row>
    <row r="216" spans="1:30" ht="14.25">
      <c r="A216" s="92"/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3"/>
      <c r="AA216" s="95"/>
      <c r="AB216" s="95"/>
      <c r="AC216" s="95"/>
      <c r="AD216" s="95"/>
    </row>
    <row r="217" spans="1:30" ht="14.25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3"/>
      <c r="AA217" s="95"/>
      <c r="AB217" s="95"/>
      <c r="AC217" s="95"/>
      <c r="AD217" s="95"/>
    </row>
    <row r="218" spans="1:30" ht="27.75" customHeight="1">
      <c r="A218" s="92"/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3"/>
      <c r="AA218" s="95"/>
      <c r="AB218" s="95"/>
      <c r="AC218" s="95"/>
      <c r="AD218" s="95"/>
    </row>
    <row r="219" spans="1:30" ht="14.25">
      <c r="A219" s="92"/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3"/>
      <c r="AA219" s="95"/>
      <c r="AB219" s="95"/>
      <c r="AC219" s="95"/>
      <c r="AD219" s="95"/>
    </row>
    <row r="220" spans="1:30" ht="42.75" customHeight="1">
      <c r="A220" s="92"/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3"/>
      <c r="AA220" s="95"/>
      <c r="AB220" s="95"/>
      <c r="AC220" s="95"/>
      <c r="AD220" s="95"/>
    </row>
    <row r="221" spans="1:30" ht="14.25">
      <c r="A221" s="92"/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3"/>
      <c r="AA221" s="95"/>
      <c r="AB221" s="95"/>
      <c r="AC221" s="95"/>
      <c r="AD221" s="95"/>
    </row>
    <row r="222" spans="1:30" ht="29.25" customHeight="1">
      <c r="A222" s="92"/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3"/>
      <c r="AA222" s="95"/>
      <c r="AB222" s="95"/>
      <c r="AC222" s="95"/>
      <c r="AD222" s="95"/>
    </row>
    <row r="223" spans="1:30" ht="26.25" customHeight="1">
      <c r="A223" s="92"/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3"/>
      <c r="AA223" s="95"/>
      <c r="AB223" s="95"/>
      <c r="AC223" s="95"/>
      <c r="AD223" s="95"/>
    </row>
    <row r="224" spans="1:30" ht="14.25">
      <c r="A224" s="92"/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3"/>
      <c r="AA224" s="95"/>
      <c r="AB224" s="95"/>
      <c r="AC224" s="95"/>
      <c r="AD224" s="95"/>
    </row>
    <row r="225" spans="1:30" ht="14.25">
      <c r="A225" s="92"/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3"/>
      <c r="AA225" s="95"/>
      <c r="AB225" s="95"/>
      <c r="AC225" s="95"/>
      <c r="AD225" s="95"/>
    </row>
    <row r="226" spans="1:30" ht="14.25">
      <c r="A226" s="92"/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3"/>
      <c r="AA226" s="95"/>
      <c r="AB226" s="95"/>
      <c r="AC226" s="95"/>
      <c r="AD226" s="95"/>
    </row>
    <row r="227" spans="1:30" ht="14.25">
      <c r="A227" s="92"/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3"/>
      <c r="AA227" s="95"/>
      <c r="AB227" s="95"/>
      <c r="AC227" s="95"/>
      <c r="AD227" s="95"/>
    </row>
    <row r="228" spans="1:30" ht="14.25">
      <c r="A228" s="92"/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3"/>
      <c r="AA228" s="95"/>
      <c r="AB228" s="95"/>
      <c r="AC228" s="95"/>
      <c r="AD228" s="95"/>
    </row>
    <row r="229" spans="1:30" ht="14.25">
      <c r="A229" s="92"/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3"/>
      <c r="AA229" s="95"/>
      <c r="AB229" s="95"/>
      <c r="AC229" s="95"/>
      <c r="AD229" s="95"/>
    </row>
    <row r="230" spans="1:30" ht="14.25">
      <c r="A230" s="92"/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3"/>
      <c r="AA230" s="95"/>
      <c r="AB230" s="95"/>
      <c r="AC230" s="95"/>
      <c r="AD230" s="95"/>
    </row>
    <row r="231" spans="1:30" ht="14.25">
      <c r="A231" s="92"/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3"/>
      <c r="AA231" s="95"/>
      <c r="AB231" s="95"/>
      <c r="AC231" s="95"/>
      <c r="AD231" s="95"/>
    </row>
    <row r="232" spans="1:30" ht="14.25">
      <c r="A232" s="92"/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3"/>
      <c r="AA232" s="95"/>
      <c r="AB232" s="95"/>
      <c r="AC232" s="95"/>
      <c r="AD232" s="95"/>
    </row>
    <row r="233" spans="1:30" ht="14.25">
      <c r="A233" s="92"/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23"/>
      <c r="W233" s="23"/>
      <c r="X233" s="23"/>
      <c r="Y233" s="23"/>
      <c r="Z233" s="85"/>
      <c r="AA233" s="87"/>
      <c r="AB233" s="87"/>
      <c r="AC233" s="87"/>
      <c r="AD233" s="87"/>
    </row>
    <row r="234" spans="1:30" ht="14.25">
      <c r="A234" s="92"/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23"/>
      <c r="W234" s="23"/>
      <c r="X234" s="23"/>
      <c r="Y234" s="23"/>
      <c r="Z234" s="85"/>
      <c r="AA234" s="87"/>
      <c r="AB234" s="87"/>
      <c r="AC234" s="87"/>
      <c r="AD234" s="87"/>
    </row>
    <row r="235" spans="1:30" ht="14.25">
      <c r="A235" s="92"/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23"/>
      <c r="W235" s="23"/>
      <c r="X235" s="23"/>
      <c r="Y235" s="23"/>
      <c r="Z235" s="85"/>
      <c r="AA235" s="87"/>
      <c r="AB235" s="87"/>
      <c r="AC235" s="87"/>
      <c r="AD235" s="87"/>
    </row>
    <row r="236" spans="1:30" ht="14.25">
      <c r="A236" s="92"/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23"/>
      <c r="W236" s="23"/>
      <c r="X236" s="23"/>
      <c r="Y236" s="23"/>
      <c r="Z236" s="85"/>
      <c r="AA236" s="87"/>
      <c r="AB236" s="87"/>
      <c r="AC236" s="87"/>
      <c r="AD236" s="87"/>
    </row>
    <row r="237" spans="1:30" ht="15.75">
      <c r="A237" s="70"/>
      <c r="B237" s="24"/>
      <c r="C237" s="457"/>
      <c r="D237" s="458"/>
      <c r="E237" s="458"/>
      <c r="F237" s="458"/>
      <c r="G237" s="458"/>
      <c r="H237" s="47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23"/>
      <c r="W237" s="23"/>
      <c r="X237" s="23"/>
      <c r="Y237" s="23"/>
      <c r="Z237" s="85"/>
      <c r="AA237" s="87"/>
      <c r="AB237" s="87"/>
      <c r="AC237" s="87"/>
      <c r="AD237" s="87"/>
    </row>
    <row r="238" spans="1:30" ht="15.75">
      <c r="A238" s="70"/>
      <c r="B238" s="24"/>
      <c r="C238" s="457"/>
      <c r="D238" s="458"/>
      <c r="E238" s="458"/>
      <c r="F238" s="458"/>
      <c r="G238" s="458"/>
      <c r="H238" s="47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23"/>
      <c r="W238" s="23"/>
      <c r="X238" s="23"/>
      <c r="Y238" s="23"/>
      <c r="Z238" s="85"/>
      <c r="AA238" s="87"/>
      <c r="AB238" s="87"/>
      <c r="AC238" s="87"/>
      <c r="AD238" s="87"/>
    </row>
    <row r="239" spans="1:30" ht="21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23"/>
      <c r="W239" s="23"/>
      <c r="X239" s="23"/>
      <c r="Y239" s="23"/>
      <c r="Z239" s="85"/>
      <c r="AA239" s="87"/>
      <c r="AB239" s="87"/>
      <c r="AC239" s="87"/>
      <c r="AD239" s="87"/>
    </row>
    <row r="240" spans="1:30" ht="12.75" customHeight="1">
      <c r="A240" s="26"/>
      <c r="B240" s="27"/>
      <c r="C240" s="28"/>
      <c r="D240" s="28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29"/>
      <c r="Q240" s="29"/>
      <c r="R240" s="15"/>
      <c r="S240" s="15"/>
      <c r="T240" s="15"/>
      <c r="U240" s="15"/>
      <c r="V240" s="88"/>
      <c r="W240" s="88"/>
      <c r="X240" s="88"/>
      <c r="Y240" s="88"/>
      <c r="Z240" s="85"/>
      <c r="AA240" s="87"/>
      <c r="AB240" s="87"/>
      <c r="AC240" s="87"/>
      <c r="AD240" s="87"/>
    </row>
    <row r="241" spans="1:30" ht="15" customHeight="1">
      <c r="A241" s="30"/>
      <c r="B241" s="459"/>
      <c r="C241" s="459"/>
      <c r="D241" s="459"/>
      <c r="E241" s="459"/>
      <c r="F241" s="459"/>
      <c r="G241" s="459"/>
      <c r="H241" s="459"/>
      <c r="I241" s="459"/>
      <c r="J241" s="459"/>
      <c r="K241" s="459"/>
      <c r="L241" s="459"/>
      <c r="M241" s="459"/>
      <c r="N241" s="459"/>
      <c r="O241" s="459"/>
      <c r="P241" s="459"/>
      <c r="Q241" s="459"/>
      <c r="R241" s="459"/>
      <c r="S241" s="459"/>
      <c r="T241" s="459"/>
      <c r="U241" s="31"/>
      <c r="V241" s="89"/>
      <c r="W241" s="89"/>
      <c r="X241" s="89"/>
      <c r="Y241" s="89"/>
      <c r="Z241" s="86"/>
      <c r="AA241" s="87"/>
      <c r="AB241" s="87"/>
      <c r="AC241" s="87"/>
      <c r="AD241" s="87"/>
    </row>
    <row r="242" spans="1:30" ht="15.75">
      <c r="A242" s="34"/>
      <c r="B242" s="35"/>
      <c r="C242" s="36"/>
      <c r="D242" s="36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8"/>
      <c r="Q242" s="38"/>
      <c r="R242" s="37"/>
      <c r="S242" s="37"/>
      <c r="T242" s="37"/>
      <c r="U242" s="37"/>
      <c r="V242" s="89"/>
      <c r="W242" s="89"/>
      <c r="X242" s="89"/>
      <c r="Y242" s="89"/>
      <c r="Z242" s="86"/>
      <c r="AA242" s="87"/>
      <c r="AB242" s="87"/>
      <c r="AC242" s="87"/>
      <c r="AD242" s="87"/>
    </row>
    <row r="243" spans="1:30" ht="22.5" customHeight="1">
      <c r="A243" s="34"/>
      <c r="B243" s="460"/>
      <c r="C243" s="460"/>
      <c r="D243" s="460"/>
      <c r="E243" s="460"/>
      <c r="F243" s="460"/>
      <c r="G243" s="460"/>
      <c r="H243" s="460"/>
      <c r="I243" s="460"/>
      <c r="J243" s="460"/>
      <c r="K243" s="460"/>
      <c r="L243" s="460"/>
      <c r="M243" s="460"/>
      <c r="N243" s="460"/>
      <c r="O243" s="460"/>
      <c r="P243" s="460"/>
      <c r="Q243" s="460"/>
      <c r="R243" s="460"/>
      <c r="S243" s="460"/>
      <c r="T243" s="460"/>
      <c r="U243" s="39"/>
      <c r="V243" s="89"/>
      <c r="W243" s="89"/>
      <c r="X243" s="89"/>
      <c r="Y243" s="89"/>
      <c r="Z243" s="86"/>
      <c r="AA243" s="87"/>
      <c r="AB243" s="87"/>
      <c r="AC243" s="87"/>
      <c r="AD243" s="87"/>
    </row>
    <row r="244" spans="1:30" ht="23.25" customHeight="1">
      <c r="A244" s="34"/>
      <c r="B244" s="40"/>
      <c r="C244" s="36"/>
      <c r="D244" s="36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8"/>
      <c r="Q244" s="38"/>
      <c r="R244" s="37"/>
      <c r="S244" s="37"/>
      <c r="T244" s="37"/>
      <c r="U244" s="37"/>
      <c r="V244" s="89"/>
      <c r="W244" s="89"/>
      <c r="X244" s="89"/>
      <c r="Y244" s="89"/>
      <c r="Z244" s="86"/>
      <c r="AA244" s="87"/>
      <c r="AB244" s="87"/>
      <c r="AC244" s="87"/>
      <c r="AD244" s="87"/>
    </row>
    <row r="245" spans="1:30" ht="18.75" customHeight="1">
      <c r="A245" s="34"/>
      <c r="B245" s="39"/>
      <c r="C245" s="41"/>
      <c r="D245" s="41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455"/>
      <c r="P245" s="455"/>
      <c r="Q245" s="455"/>
      <c r="R245" s="455"/>
      <c r="S245" s="455"/>
      <c r="T245" s="455"/>
      <c r="U245" s="41"/>
      <c r="V245" s="90"/>
      <c r="W245" s="91"/>
      <c r="X245" s="91"/>
      <c r="Y245" s="91"/>
      <c r="Z245" s="86"/>
      <c r="AA245" s="87"/>
      <c r="AB245" s="87"/>
      <c r="AC245" s="87"/>
      <c r="AD245" s="87"/>
    </row>
    <row r="246" spans="1:30" ht="19.5" customHeight="1">
      <c r="A246" s="30"/>
      <c r="B246" s="42"/>
      <c r="C246" s="43"/>
      <c r="D246" s="43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44"/>
      <c r="Q246" s="44"/>
      <c r="R246" s="32"/>
      <c r="S246" s="32"/>
      <c r="T246" s="32"/>
      <c r="U246" s="32"/>
      <c r="V246" s="89"/>
      <c r="W246" s="89"/>
      <c r="X246" s="89"/>
      <c r="Y246" s="89"/>
      <c r="Z246" s="86"/>
      <c r="AA246" s="87"/>
      <c r="AB246" s="87"/>
      <c r="AC246" s="87"/>
      <c r="AD246" s="87"/>
    </row>
    <row r="247" spans="1:30" ht="19.5" customHeight="1">
      <c r="A247" s="30"/>
      <c r="B247" s="31"/>
      <c r="C247" s="43"/>
      <c r="D247" s="43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456"/>
      <c r="P247" s="456"/>
      <c r="Q247" s="456"/>
      <c r="R247" s="456"/>
      <c r="S247" s="456"/>
      <c r="T247" s="456"/>
      <c r="U247" s="236"/>
      <c r="V247" s="89"/>
      <c r="W247" s="89"/>
      <c r="X247" s="89"/>
      <c r="Y247" s="89"/>
      <c r="Z247" s="86"/>
      <c r="AA247" s="87"/>
      <c r="AB247" s="87"/>
      <c r="AC247" s="87"/>
      <c r="AD247" s="87"/>
    </row>
    <row r="248" spans="1:30" ht="11.25" customHeight="1">
      <c r="A248" s="30"/>
      <c r="B248" s="42"/>
      <c r="C248" s="43"/>
      <c r="D248" s="43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44"/>
      <c r="Q248" s="44"/>
      <c r="R248" s="32"/>
      <c r="S248" s="32"/>
      <c r="T248" s="32"/>
      <c r="U248" s="32"/>
      <c r="V248" s="89"/>
      <c r="W248" s="89"/>
      <c r="X248" s="89"/>
      <c r="Y248" s="89"/>
      <c r="Z248" s="86"/>
      <c r="AA248" s="87"/>
      <c r="AB248" s="87"/>
      <c r="AC248" s="87"/>
      <c r="AD248" s="87"/>
    </row>
    <row r="249" spans="1:30" ht="12" customHeight="1">
      <c r="A249" s="30"/>
      <c r="B249" s="42"/>
      <c r="C249" s="43"/>
      <c r="D249" s="43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44"/>
      <c r="Q249" s="44"/>
      <c r="R249" s="32"/>
      <c r="S249" s="32"/>
      <c r="T249" s="32"/>
      <c r="U249" s="32"/>
      <c r="V249" s="89"/>
      <c r="W249" s="89"/>
      <c r="X249" s="89"/>
      <c r="Y249" s="89"/>
      <c r="Z249" s="86"/>
      <c r="AA249" s="87"/>
      <c r="AB249" s="87"/>
      <c r="AC249" s="87"/>
      <c r="AD249" s="87"/>
    </row>
    <row r="250" spans="1:30" ht="12.75">
      <c r="A250" s="30"/>
      <c r="B250" s="42"/>
      <c r="C250" s="43"/>
      <c r="D250" s="43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44"/>
      <c r="Q250" s="44"/>
      <c r="R250" s="32"/>
      <c r="S250" s="32"/>
      <c r="T250" s="32"/>
      <c r="U250" s="32"/>
      <c r="V250" s="89"/>
      <c r="W250" s="89"/>
      <c r="X250" s="89"/>
      <c r="Y250" s="89"/>
      <c r="Z250" s="86"/>
      <c r="AA250" s="87"/>
      <c r="AB250" s="87"/>
      <c r="AC250" s="87"/>
      <c r="AD250" s="87"/>
    </row>
    <row r="251" spans="1:30" ht="12.75">
      <c r="A251" s="30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33"/>
      <c r="O251" s="33"/>
      <c r="P251" s="45"/>
      <c r="Q251" s="45"/>
      <c r="R251" s="33"/>
      <c r="S251" s="33"/>
      <c r="T251" s="33"/>
      <c r="U251" s="33"/>
      <c r="V251" s="86"/>
      <c r="W251" s="86"/>
      <c r="X251" s="86"/>
      <c r="Y251" s="86"/>
      <c r="Z251" s="86"/>
      <c r="AA251" s="87"/>
      <c r="AB251" s="87"/>
      <c r="AC251" s="87"/>
      <c r="AD251" s="87"/>
    </row>
    <row r="252" spans="1:30" ht="12.75">
      <c r="A252" s="30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33"/>
      <c r="O252" s="33"/>
      <c r="P252" s="45"/>
      <c r="Q252" s="45"/>
      <c r="R252" s="33"/>
      <c r="S252" s="33"/>
      <c r="T252" s="33"/>
      <c r="U252" s="33"/>
      <c r="V252" s="86"/>
      <c r="W252" s="86"/>
      <c r="X252" s="86"/>
      <c r="Y252" s="86"/>
      <c r="Z252" s="86"/>
      <c r="AA252" s="87"/>
      <c r="AB252" s="87"/>
      <c r="AC252" s="87"/>
      <c r="AD252" s="87"/>
    </row>
    <row r="253" spans="1:30" ht="12.75">
      <c r="A253" s="30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33"/>
      <c r="O253" s="33"/>
      <c r="P253" s="45"/>
      <c r="Q253" s="45"/>
      <c r="R253" s="33"/>
      <c r="S253" s="33"/>
      <c r="T253" s="33"/>
      <c r="U253" s="33"/>
      <c r="V253" s="86"/>
      <c r="W253" s="86"/>
      <c r="X253" s="86"/>
      <c r="Y253" s="86"/>
      <c r="Z253" s="86"/>
      <c r="AA253" s="87"/>
      <c r="AB253" s="87"/>
      <c r="AC253" s="87"/>
      <c r="AD253" s="87"/>
    </row>
    <row r="254" spans="1:30" ht="12.75">
      <c r="A254" s="30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33"/>
      <c r="O254" s="33"/>
      <c r="P254" s="45"/>
      <c r="Q254" s="45"/>
      <c r="R254" s="33"/>
      <c r="S254" s="33"/>
      <c r="T254" s="33"/>
      <c r="U254" s="33"/>
      <c r="V254" s="86"/>
      <c r="W254" s="86"/>
      <c r="X254" s="86"/>
      <c r="Y254" s="86"/>
      <c r="Z254" s="86"/>
      <c r="AA254" s="87"/>
      <c r="AB254" s="87"/>
      <c r="AC254" s="87"/>
      <c r="AD254" s="87"/>
    </row>
    <row r="255" spans="1:30" ht="12.75">
      <c r="A255" s="30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33"/>
      <c r="O255" s="33"/>
      <c r="P255" s="45"/>
      <c r="Q255" s="45"/>
      <c r="R255" s="33"/>
      <c r="S255" s="33"/>
      <c r="T255" s="33"/>
      <c r="U255" s="33"/>
      <c r="V255" s="86"/>
      <c r="W255" s="86"/>
      <c r="X255" s="86"/>
      <c r="Y255" s="86"/>
      <c r="Z255" s="86"/>
      <c r="AA255" s="87"/>
      <c r="AB255" s="87"/>
      <c r="AC255" s="87"/>
      <c r="AD255" s="87"/>
    </row>
    <row r="256" spans="1:30" ht="12.75">
      <c r="A256" s="30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33"/>
      <c r="O256" s="33"/>
      <c r="P256" s="45"/>
      <c r="Q256" s="45"/>
      <c r="R256" s="33"/>
      <c r="S256" s="33"/>
      <c r="T256" s="33"/>
      <c r="U256" s="33"/>
      <c r="V256" s="86"/>
      <c r="W256" s="86"/>
      <c r="X256" s="86"/>
      <c r="Y256" s="86"/>
      <c r="Z256" s="86"/>
      <c r="AA256" s="87"/>
      <c r="AB256" s="87"/>
      <c r="AC256" s="87"/>
      <c r="AD256" s="87"/>
    </row>
    <row r="257" spans="1:30" ht="12.75">
      <c r="A257" s="30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33"/>
      <c r="O257" s="33"/>
      <c r="P257" s="45"/>
      <c r="Q257" s="45"/>
      <c r="R257" s="33"/>
      <c r="S257" s="33"/>
      <c r="T257" s="33"/>
      <c r="U257" s="33"/>
      <c r="V257" s="86"/>
      <c r="W257" s="86"/>
      <c r="X257" s="86"/>
      <c r="Y257" s="86"/>
      <c r="Z257" s="86"/>
      <c r="AA257" s="87"/>
      <c r="AB257" s="87"/>
      <c r="AC257" s="87"/>
      <c r="AD257" s="87"/>
    </row>
    <row r="258" spans="1:30" ht="12.75">
      <c r="A258" s="30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33"/>
      <c r="O258" s="33"/>
      <c r="P258" s="45"/>
      <c r="Q258" s="45"/>
      <c r="R258" s="33"/>
      <c r="S258" s="33"/>
      <c r="T258" s="33"/>
      <c r="U258" s="33"/>
      <c r="V258" s="86"/>
      <c r="W258" s="86"/>
      <c r="X258" s="86"/>
      <c r="Y258" s="86"/>
      <c r="Z258" s="86"/>
      <c r="AA258" s="87"/>
      <c r="AB258" s="87"/>
      <c r="AC258" s="87"/>
      <c r="AD258" s="87"/>
    </row>
    <row r="259" spans="1:30" ht="12.75">
      <c r="A259" s="30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33"/>
      <c r="O259" s="33"/>
      <c r="P259" s="45"/>
      <c r="Q259" s="45"/>
      <c r="R259" s="33"/>
      <c r="S259" s="33"/>
      <c r="T259" s="33"/>
      <c r="U259" s="33"/>
      <c r="V259" s="86"/>
      <c r="W259" s="86"/>
      <c r="X259" s="86"/>
      <c r="Y259" s="86"/>
      <c r="Z259" s="86"/>
      <c r="AA259" s="87"/>
      <c r="AB259" s="87"/>
      <c r="AC259" s="87"/>
      <c r="AD259" s="87"/>
    </row>
    <row r="260" spans="1:30" ht="12.75">
      <c r="A260" s="30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33"/>
      <c r="O260" s="33"/>
      <c r="P260" s="45"/>
      <c r="Q260" s="45"/>
      <c r="R260" s="33"/>
      <c r="S260" s="33"/>
      <c r="T260" s="33"/>
      <c r="U260" s="33"/>
      <c r="V260" s="86"/>
      <c r="W260" s="86"/>
      <c r="X260" s="86"/>
      <c r="Y260" s="86"/>
      <c r="Z260" s="86"/>
      <c r="AA260" s="87"/>
      <c r="AB260" s="87"/>
      <c r="AC260" s="87"/>
      <c r="AD260" s="87"/>
    </row>
    <row r="261" spans="1:30" ht="12.75">
      <c r="A261" s="30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33"/>
      <c r="O261" s="33"/>
      <c r="P261" s="45"/>
      <c r="Q261" s="45"/>
      <c r="R261" s="33"/>
      <c r="S261" s="33"/>
      <c r="T261" s="33"/>
      <c r="U261" s="33"/>
      <c r="V261" s="86"/>
      <c r="W261" s="86"/>
      <c r="X261" s="86"/>
      <c r="Y261" s="86"/>
      <c r="Z261" s="86"/>
      <c r="AA261" s="87"/>
      <c r="AB261" s="87"/>
      <c r="AC261" s="87"/>
      <c r="AD261" s="87"/>
    </row>
    <row r="262" spans="1:30" ht="12.75">
      <c r="A262" s="30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33"/>
      <c r="O262" s="33"/>
      <c r="P262" s="45"/>
      <c r="Q262" s="45"/>
      <c r="R262" s="33"/>
      <c r="S262" s="33"/>
      <c r="T262" s="33"/>
      <c r="U262" s="33"/>
      <c r="V262" s="86"/>
      <c r="W262" s="86"/>
      <c r="X262" s="86"/>
      <c r="Y262" s="86"/>
      <c r="Z262" s="86"/>
      <c r="AA262" s="87"/>
      <c r="AB262" s="87"/>
      <c r="AC262" s="87"/>
      <c r="AD262" s="87"/>
    </row>
    <row r="263" spans="1:30" ht="12.75">
      <c r="A263" s="30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33"/>
      <c r="O263" s="33"/>
      <c r="P263" s="45"/>
      <c r="Q263" s="45"/>
      <c r="R263" s="33"/>
      <c r="S263" s="33"/>
      <c r="T263" s="33"/>
      <c r="U263" s="33"/>
      <c r="V263" s="86"/>
      <c r="W263" s="86"/>
      <c r="X263" s="86"/>
      <c r="Y263" s="86"/>
      <c r="Z263" s="86"/>
      <c r="AA263" s="87"/>
      <c r="AB263" s="87"/>
      <c r="AC263" s="87"/>
      <c r="AD263" s="87"/>
    </row>
    <row r="264" spans="1:30" ht="12.75">
      <c r="A264" s="30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33"/>
      <c r="O264" s="33"/>
      <c r="P264" s="45"/>
      <c r="Q264" s="45"/>
      <c r="R264" s="33"/>
      <c r="S264" s="33"/>
      <c r="T264" s="33"/>
      <c r="U264" s="33"/>
      <c r="V264" s="86"/>
      <c r="W264" s="86"/>
      <c r="X264" s="86"/>
      <c r="Y264" s="86"/>
      <c r="Z264" s="86"/>
      <c r="AA264" s="87"/>
      <c r="AB264" s="87"/>
      <c r="AC264" s="87"/>
      <c r="AD264" s="87"/>
    </row>
    <row r="265" spans="1:30" ht="12.75">
      <c r="A265" s="30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33"/>
      <c r="O265" s="33"/>
      <c r="P265" s="45"/>
      <c r="Q265" s="45"/>
      <c r="R265" s="33"/>
      <c r="S265" s="33"/>
      <c r="T265" s="33"/>
      <c r="U265" s="33"/>
      <c r="V265" s="86"/>
      <c r="W265" s="86"/>
      <c r="X265" s="86"/>
      <c r="Y265" s="86"/>
      <c r="Z265" s="86"/>
      <c r="AA265" s="87"/>
      <c r="AB265" s="87"/>
      <c r="AC265" s="87"/>
      <c r="AD265" s="87"/>
    </row>
    <row r="266" spans="1:30" ht="12.75">
      <c r="A266" s="30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33"/>
      <c r="O266" s="33"/>
      <c r="P266" s="45"/>
      <c r="Q266" s="45"/>
      <c r="R266" s="33"/>
      <c r="S266" s="33"/>
      <c r="T266" s="33"/>
      <c r="U266" s="33"/>
      <c r="V266" s="86"/>
      <c r="W266" s="86"/>
      <c r="X266" s="86"/>
      <c r="Y266" s="86"/>
      <c r="Z266" s="86"/>
      <c r="AA266" s="87"/>
      <c r="AB266" s="87"/>
      <c r="AC266" s="87"/>
      <c r="AD266" s="87"/>
    </row>
    <row r="267" spans="1:30" ht="12.75">
      <c r="A267" s="30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33"/>
      <c r="O267" s="33"/>
      <c r="P267" s="45"/>
      <c r="Q267" s="45"/>
      <c r="R267" s="33"/>
      <c r="S267" s="33"/>
      <c r="T267" s="33"/>
      <c r="U267" s="33"/>
      <c r="V267" s="86"/>
      <c r="W267" s="86"/>
      <c r="X267" s="86"/>
      <c r="Y267" s="86"/>
      <c r="Z267" s="86"/>
      <c r="AA267" s="87"/>
      <c r="AB267" s="87"/>
      <c r="AC267" s="87"/>
      <c r="AD267" s="87"/>
    </row>
    <row r="268" spans="1:30" ht="12.75">
      <c r="A268" s="30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33"/>
      <c r="O268" s="33"/>
      <c r="P268" s="45"/>
      <c r="Q268" s="45"/>
      <c r="R268" s="33"/>
      <c r="S268" s="33"/>
      <c r="T268" s="33"/>
      <c r="U268" s="33"/>
      <c r="V268" s="86"/>
      <c r="W268" s="86"/>
      <c r="X268" s="86"/>
      <c r="Y268" s="86"/>
      <c r="Z268" s="86"/>
      <c r="AA268" s="87"/>
      <c r="AB268" s="87"/>
      <c r="AC268" s="87"/>
      <c r="AD268" s="87"/>
    </row>
    <row r="269" spans="1:30" ht="12.75">
      <c r="A269" s="30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33"/>
      <c r="O269" s="33"/>
      <c r="P269" s="45"/>
      <c r="Q269" s="45"/>
      <c r="R269" s="33"/>
      <c r="S269" s="33"/>
      <c r="T269" s="33"/>
      <c r="U269" s="33"/>
      <c r="V269" s="86"/>
      <c r="W269" s="86"/>
      <c r="X269" s="86"/>
      <c r="Y269" s="86"/>
      <c r="Z269" s="86"/>
      <c r="AA269" s="87"/>
      <c r="AB269" s="87"/>
      <c r="AC269" s="87"/>
      <c r="AD269" s="87"/>
    </row>
    <row r="270" spans="1:30" ht="12.75">
      <c r="A270" s="30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33"/>
      <c r="O270" s="33"/>
      <c r="P270" s="45"/>
      <c r="Q270" s="45"/>
      <c r="R270" s="33"/>
      <c r="S270" s="33"/>
      <c r="T270" s="33"/>
      <c r="U270" s="33"/>
      <c r="V270" s="86"/>
      <c r="W270" s="86"/>
      <c r="X270" s="86"/>
      <c r="Y270" s="86"/>
      <c r="Z270" s="86"/>
      <c r="AA270" s="87"/>
      <c r="AB270" s="87"/>
      <c r="AC270" s="87"/>
      <c r="AD270" s="87"/>
    </row>
    <row r="271" spans="1:30" ht="12.75">
      <c r="A271" s="30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33"/>
      <c r="O271" s="33"/>
      <c r="P271" s="45"/>
      <c r="Q271" s="45"/>
      <c r="R271" s="33"/>
      <c r="S271" s="33"/>
      <c r="T271" s="33"/>
      <c r="U271" s="33"/>
      <c r="V271" s="86"/>
      <c r="W271" s="86"/>
      <c r="X271" s="86"/>
      <c r="Y271" s="86"/>
      <c r="Z271" s="86"/>
      <c r="AA271" s="87"/>
      <c r="AB271" s="87"/>
      <c r="AC271" s="87"/>
      <c r="AD271" s="87"/>
    </row>
    <row r="272" spans="1:30" ht="12.75">
      <c r="A272" s="30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3"/>
      <c r="O272" s="33"/>
      <c r="P272" s="45"/>
      <c r="Q272" s="45"/>
      <c r="R272" s="33"/>
      <c r="S272" s="33"/>
      <c r="T272" s="33"/>
      <c r="U272" s="33"/>
      <c r="V272" s="86"/>
      <c r="W272" s="86"/>
      <c r="X272" s="86"/>
      <c r="Y272" s="86"/>
      <c r="Z272" s="86"/>
      <c r="AA272" s="87"/>
      <c r="AB272" s="87"/>
      <c r="AC272" s="87"/>
      <c r="AD272" s="87"/>
    </row>
    <row r="273" spans="1:30" ht="12.75">
      <c r="A273" s="30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33"/>
      <c r="O273" s="33"/>
      <c r="P273" s="45"/>
      <c r="Q273" s="45"/>
      <c r="R273" s="33"/>
      <c r="S273" s="33"/>
      <c r="T273" s="33"/>
      <c r="U273" s="33"/>
      <c r="V273" s="86"/>
      <c r="W273" s="86"/>
      <c r="X273" s="86"/>
      <c r="Y273" s="86"/>
      <c r="Z273" s="86"/>
      <c r="AA273" s="87"/>
      <c r="AB273" s="87"/>
      <c r="AC273" s="87"/>
      <c r="AD273" s="87"/>
    </row>
    <row r="274" spans="1:30" ht="12.75">
      <c r="A274" s="30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33"/>
      <c r="O274" s="33"/>
      <c r="P274" s="45"/>
      <c r="Q274" s="45"/>
      <c r="R274" s="33"/>
      <c r="S274" s="33"/>
      <c r="T274" s="33"/>
      <c r="U274" s="33"/>
      <c r="V274" s="86"/>
      <c r="W274" s="86"/>
      <c r="X274" s="86"/>
      <c r="Y274" s="86"/>
      <c r="Z274" s="86"/>
      <c r="AA274" s="87"/>
      <c r="AB274" s="87"/>
      <c r="AC274" s="87"/>
      <c r="AD274" s="87"/>
    </row>
    <row r="275" spans="1:30" ht="12.75">
      <c r="A275" s="30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33"/>
      <c r="O275" s="33"/>
      <c r="P275" s="45"/>
      <c r="Q275" s="45"/>
      <c r="R275" s="33"/>
      <c r="S275" s="33"/>
      <c r="T275" s="33"/>
      <c r="U275" s="33"/>
      <c r="V275" s="86"/>
      <c r="W275" s="86"/>
      <c r="X275" s="86"/>
      <c r="Y275" s="86"/>
      <c r="Z275" s="86"/>
      <c r="AA275" s="87"/>
      <c r="AB275" s="87"/>
      <c r="AC275" s="87"/>
      <c r="AD275" s="87"/>
    </row>
    <row r="276" spans="1:30" ht="12.75">
      <c r="A276" s="30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33"/>
      <c r="O276" s="33"/>
      <c r="P276" s="45"/>
      <c r="Q276" s="45"/>
      <c r="R276" s="33"/>
      <c r="S276" s="33"/>
      <c r="T276" s="33"/>
      <c r="U276" s="33"/>
      <c r="V276" s="86"/>
      <c r="W276" s="86"/>
      <c r="X276" s="86"/>
      <c r="Y276" s="86"/>
      <c r="Z276" s="86"/>
      <c r="AA276" s="87"/>
      <c r="AB276" s="87"/>
      <c r="AC276" s="87"/>
      <c r="AD276" s="87"/>
    </row>
    <row r="277" spans="1:30" ht="12.75">
      <c r="A277" s="30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33"/>
      <c r="O277" s="33"/>
      <c r="P277" s="45"/>
      <c r="Q277" s="45"/>
      <c r="R277" s="33"/>
      <c r="S277" s="33"/>
      <c r="T277" s="33"/>
      <c r="U277" s="33"/>
      <c r="V277" s="86"/>
      <c r="W277" s="86"/>
      <c r="X277" s="86"/>
      <c r="Y277" s="86"/>
      <c r="Z277" s="86"/>
      <c r="AA277" s="87"/>
      <c r="AB277" s="87"/>
      <c r="AC277" s="87"/>
      <c r="AD277" s="87"/>
    </row>
    <row r="278" spans="1:26" ht="12.75">
      <c r="A278" s="30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33"/>
      <c r="O278" s="33"/>
      <c r="P278" s="45"/>
      <c r="Q278" s="45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2.75">
      <c r="A279" s="30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33"/>
      <c r="O279" s="33"/>
      <c r="P279" s="45"/>
      <c r="Q279" s="45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2.75">
      <c r="A280" s="30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33"/>
      <c r="O280" s="33"/>
      <c r="P280" s="45"/>
      <c r="Q280" s="45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2.75">
      <c r="A281" s="30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33"/>
      <c r="O281" s="33"/>
      <c r="P281" s="45"/>
      <c r="Q281" s="45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2.75">
      <c r="A282" s="30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33"/>
      <c r="O282" s="33"/>
      <c r="P282" s="45"/>
      <c r="Q282" s="45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2.75">
      <c r="A283" s="30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33"/>
      <c r="O283" s="33"/>
      <c r="P283" s="45"/>
      <c r="Q283" s="45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2.75">
      <c r="A284" s="30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33"/>
      <c r="O284" s="33"/>
      <c r="P284" s="45"/>
      <c r="Q284" s="45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2.75">
      <c r="A285" s="30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33"/>
      <c r="O285" s="33"/>
      <c r="P285" s="45"/>
      <c r="Q285" s="45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2.75">
      <c r="A286" s="30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33"/>
      <c r="O286" s="33"/>
      <c r="P286" s="45"/>
      <c r="Q286" s="45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2.75">
      <c r="A287" s="30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33"/>
      <c r="O287" s="33"/>
      <c r="P287" s="45"/>
      <c r="Q287" s="45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2.75">
      <c r="A288" s="30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33"/>
      <c r="O288" s="33"/>
      <c r="P288" s="45"/>
      <c r="Q288" s="45"/>
      <c r="R288" s="33"/>
      <c r="S288" s="33"/>
      <c r="T288" s="33"/>
      <c r="U288" s="33"/>
      <c r="V288" s="33"/>
      <c r="W288" s="33"/>
      <c r="X288" s="33"/>
      <c r="Y288" s="33"/>
      <c r="Z288" s="33"/>
    </row>
  </sheetData>
  <sheetProtection/>
  <mergeCells count="40">
    <mergeCell ref="O245:T245"/>
    <mergeCell ref="O247:T247"/>
    <mergeCell ref="C237:G237"/>
    <mergeCell ref="C238:G238"/>
    <mergeCell ref="B241:T241"/>
    <mergeCell ref="B243:T243"/>
    <mergeCell ref="B10:B14"/>
    <mergeCell ref="F10:K10"/>
    <mergeCell ref="F11:F14"/>
    <mergeCell ref="G11:G14"/>
    <mergeCell ref="C11:C14"/>
    <mergeCell ref="D12:D14"/>
    <mergeCell ref="C10:E10"/>
    <mergeCell ref="L10:O10"/>
    <mergeCell ref="A9:T9"/>
    <mergeCell ref="I11:I14"/>
    <mergeCell ref="O11:O14"/>
    <mergeCell ref="L11:L14"/>
    <mergeCell ref="D11:E11"/>
    <mergeCell ref="J11:J14"/>
    <mergeCell ref="K11:K14"/>
    <mergeCell ref="H11:H14"/>
    <mergeCell ref="E12:E14"/>
    <mergeCell ref="A10:A14"/>
    <mergeCell ref="A4:T4"/>
    <mergeCell ref="A3:T3"/>
    <mergeCell ref="A2:T2"/>
    <mergeCell ref="A8:T8"/>
    <mergeCell ref="A6:T6"/>
    <mergeCell ref="A5:T5"/>
    <mergeCell ref="A7:T7"/>
    <mergeCell ref="M11:M14"/>
    <mergeCell ref="N11:N14"/>
    <mergeCell ref="R10:U10"/>
    <mergeCell ref="U11:U14"/>
    <mergeCell ref="P10:P14"/>
    <mergeCell ref="R11:R14"/>
    <mergeCell ref="S11:S14"/>
    <mergeCell ref="T11:T14"/>
    <mergeCell ref="Q10:Q14"/>
  </mergeCells>
  <printOptions horizontalCentered="1"/>
  <pageMargins left="0.3937007874015748" right="0.3937007874015748" top="0.3937007874015748" bottom="0.3937007874015748" header="0.1968503937007874" footer="0.5118110236220472"/>
  <pageSetup horizontalDpi="300" verticalDpi="300" orientation="landscape" paperSize="9" scale="67" r:id="rId1"/>
  <rowBreaks count="4" manualBreakCount="4">
    <brk id="89" max="20" man="1"/>
    <brk id="147" max="20" man="1"/>
    <brk id="173" max="20" man="1"/>
    <brk id="194" max="20" man="1"/>
  </rowBreaks>
  <colBreaks count="1" manualBreakCount="1"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Z43"/>
  <sheetViews>
    <sheetView tabSelected="1" view="pageBreakPreview" zoomScaleSheetLayoutView="100" zoomScalePageLayoutView="0" workbookViewId="0" topLeftCell="A1">
      <selection activeCell="D48" sqref="D48"/>
    </sheetView>
  </sheetViews>
  <sheetFormatPr defaultColWidth="9.00390625" defaultRowHeight="12.75"/>
  <cols>
    <col min="1" max="1" width="7.875" style="0" customWidth="1"/>
    <col min="2" max="2" width="3.125" style="0" customWidth="1"/>
    <col min="3" max="3" width="48.625" style="0" customWidth="1"/>
    <col min="4" max="7" width="5.375" style="0" customWidth="1"/>
    <col min="8" max="8" width="4.75390625" style="0" customWidth="1"/>
    <col min="9" max="12" width="4.00390625" style="0" customWidth="1"/>
    <col min="13" max="13" width="3.375" style="0" customWidth="1"/>
    <col min="14" max="14" width="4.625" style="0" customWidth="1"/>
    <col min="15" max="15" width="3.125" style="0" customWidth="1"/>
  </cols>
  <sheetData>
    <row r="2" spans="7:13" ht="12.75">
      <c r="G2" s="463" t="s">
        <v>399</v>
      </c>
      <c r="H2" s="463"/>
      <c r="I2" s="463"/>
      <c r="J2" s="463"/>
      <c r="K2" s="463"/>
      <c r="L2" s="463"/>
      <c r="M2" s="463"/>
    </row>
    <row r="3" spans="2:13" ht="15.75">
      <c r="B3" s="461" t="s">
        <v>223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</row>
    <row r="4" spans="2:13" ht="15.75">
      <c r="B4" s="461" t="s">
        <v>276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</row>
    <row r="5" spans="2:13" ht="16.5" customHeight="1">
      <c r="B5" s="461" t="s">
        <v>277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</row>
    <row r="6" spans="2:13" ht="16.5" customHeight="1">
      <c r="B6" s="461" t="s">
        <v>268</v>
      </c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</row>
    <row r="7" spans="2:13" ht="16.5" customHeight="1">
      <c r="B7" s="461" t="s">
        <v>230</v>
      </c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</row>
    <row r="8" spans="2:15" ht="12.75" customHeight="1">
      <c r="B8" s="461" t="s">
        <v>267</v>
      </c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O8" s="208"/>
    </row>
    <row r="9" spans="2:13" ht="12.75" customHeight="1"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</row>
    <row r="10" spans="2:13" ht="16.5" thickBot="1">
      <c r="B10" s="462" t="s">
        <v>269</v>
      </c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</row>
    <row r="11" spans="2:14" ht="104.25" customHeight="1" thickBot="1">
      <c r="B11" s="200" t="s">
        <v>270</v>
      </c>
      <c r="C11" s="190" t="s">
        <v>271</v>
      </c>
      <c r="D11" s="201" t="s">
        <v>224</v>
      </c>
      <c r="E11" s="201" t="s">
        <v>225</v>
      </c>
      <c r="F11" s="201" t="s">
        <v>22</v>
      </c>
      <c r="G11" s="201" t="s">
        <v>226</v>
      </c>
      <c r="H11" s="201" t="s">
        <v>1</v>
      </c>
      <c r="I11" s="201" t="s">
        <v>2</v>
      </c>
      <c r="J11" s="201" t="s">
        <v>129</v>
      </c>
      <c r="K11" s="201" t="s">
        <v>227</v>
      </c>
      <c r="L11" s="201" t="s">
        <v>228</v>
      </c>
      <c r="M11" s="202" t="s">
        <v>229</v>
      </c>
      <c r="N11" s="203" t="s">
        <v>231</v>
      </c>
    </row>
    <row r="12" spans="2:26" s="32" customFormat="1" ht="12.75">
      <c r="B12" s="277">
        <v>1</v>
      </c>
      <c r="C12" s="278" t="s">
        <v>33</v>
      </c>
      <c r="D12" s="279">
        <f>E12+F12+G12</f>
        <v>8</v>
      </c>
      <c r="E12" s="279">
        <v>4</v>
      </c>
      <c r="F12" s="279">
        <v>4</v>
      </c>
      <c r="G12" s="279"/>
      <c r="H12" s="280"/>
      <c r="I12" s="280"/>
      <c r="J12" s="280">
        <v>1</v>
      </c>
      <c r="K12" s="280"/>
      <c r="L12" s="281"/>
      <c r="M12" s="282"/>
      <c r="N12" s="283">
        <v>3</v>
      </c>
      <c r="O12"/>
      <c r="P12"/>
      <c r="Q12"/>
      <c r="R12"/>
      <c r="S12"/>
      <c r="T12"/>
      <c r="U12"/>
      <c r="V12"/>
      <c r="W12"/>
      <c r="X12"/>
      <c r="Y12"/>
      <c r="Z12"/>
    </row>
    <row r="13" spans="2:26" s="32" customFormat="1" ht="12.75">
      <c r="B13" s="277">
        <v>2</v>
      </c>
      <c r="C13" s="284" t="s">
        <v>16</v>
      </c>
      <c r="D13" s="279">
        <f aca="true" t="shared" si="0" ref="D13:D22">E13+F13+G13</f>
        <v>26</v>
      </c>
      <c r="E13" s="279">
        <v>10</v>
      </c>
      <c r="F13" s="279">
        <v>16</v>
      </c>
      <c r="G13" s="279"/>
      <c r="H13" s="280">
        <v>1</v>
      </c>
      <c r="I13" s="280"/>
      <c r="J13" s="280"/>
      <c r="K13" s="280">
        <v>1</v>
      </c>
      <c r="L13" s="281"/>
      <c r="M13" s="282"/>
      <c r="N13" s="285">
        <v>7</v>
      </c>
      <c r="O13"/>
      <c r="P13"/>
      <c r="Q13"/>
      <c r="R13"/>
      <c r="S13"/>
      <c r="T13"/>
      <c r="U13"/>
      <c r="V13"/>
      <c r="W13"/>
      <c r="X13"/>
      <c r="Y13"/>
      <c r="Z13"/>
    </row>
    <row r="14" spans="2:26" s="32" customFormat="1" ht="12.75">
      <c r="B14" s="277">
        <v>3</v>
      </c>
      <c r="C14" s="284" t="s">
        <v>47</v>
      </c>
      <c r="D14" s="279">
        <f t="shared" si="0"/>
        <v>4</v>
      </c>
      <c r="E14" s="279">
        <v>2</v>
      </c>
      <c r="F14" s="279"/>
      <c r="G14" s="279">
        <v>2</v>
      </c>
      <c r="H14" s="280"/>
      <c r="I14" s="280">
        <v>1</v>
      </c>
      <c r="J14" s="280"/>
      <c r="K14" s="280"/>
      <c r="L14" s="281"/>
      <c r="M14" s="282"/>
      <c r="N14" s="285">
        <v>2</v>
      </c>
      <c r="O14"/>
      <c r="P14"/>
      <c r="Q14"/>
      <c r="R14"/>
      <c r="S14"/>
      <c r="T14"/>
      <c r="U14"/>
      <c r="V14"/>
      <c r="W14"/>
      <c r="X14"/>
      <c r="Y14"/>
      <c r="Z14"/>
    </row>
    <row r="15" spans="2:26" s="32" customFormat="1" ht="12.75">
      <c r="B15" s="277">
        <v>4</v>
      </c>
      <c r="C15" s="286" t="s">
        <v>59</v>
      </c>
      <c r="D15" s="279">
        <f t="shared" si="0"/>
        <v>14</v>
      </c>
      <c r="E15" s="279">
        <v>4</v>
      </c>
      <c r="F15" s="279">
        <v>10</v>
      </c>
      <c r="G15" s="279"/>
      <c r="H15" s="280">
        <v>1</v>
      </c>
      <c r="I15" s="280"/>
      <c r="J15" s="280"/>
      <c r="K15" s="280">
        <v>1</v>
      </c>
      <c r="L15" s="281"/>
      <c r="M15" s="282"/>
      <c r="N15" s="285">
        <v>6</v>
      </c>
      <c r="O15"/>
      <c r="P15"/>
      <c r="Q15"/>
      <c r="R15"/>
      <c r="S15"/>
      <c r="T15"/>
      <c r="U15"/>
      <c r="V15"/>
      <c r="W15"/>
      <c r="X15"/>
      <c r="Y15"/>
      <c r="Z15"/>
    </row>
    <row r="16" spans="2:26" s="32" customFormat="1" ht="12.75">
      <c r="B16" s="277">
        <v>5</v>
      </c>
      <c r="C16" s="284" t="s">
        <v>199</v>
      </c>
      <c r="D16" s="279">
        <f t="shared" si="0"/>
        <v>10</v>
      </c>
      <c r="E16" s="279"/>
      <c r="F16" s="279">
        <v>10</v>
      </c>
      <c r="G16" s="279"/>
      <c r="H16" s="280"/>
      <c r="I16" s="280">
        <v>1</v>
      </c>
      <c r="J16" s="280"/>
      <c r="K16" s="280"/>
      <c r="L16" s="281"/>
      <c r="M16" s="282"/>
      <c r="N16" s="285">
        <v>4</v>
      </c>
      <c r="O16"/>
      <c r="P16"/>
      <c r="Q16"/>
      <c r="R16"/>
      <c r="S16"/>
      <c r="T16"/>
      <c r="U16"/>
      <c r="V16"/>
      <c r="W16"/>
      <c r="X16"/>
      <c r="Y16"/>
      <c r="Z16"/>
    </row>
    <row r="17" spans="2:26" s="32" customFormat="1" ht="12.75">
      <c r="B17" s="277">
        <v>6</v>
      </c>
      <c r="C17" s="287" t="s">
        <v>52</v>
      </c>
      <c r="D17" s="279">
        <f t="shared" si="0"/>
        <v>8</v>
      </c>
      <c r="E17" s="288">
        <v>4</v>
      </c>
      <c r="F17" s="288"/>
      <c r="G17" s="288">
        <v>4</v>
      </c>
      <c r="H17" s="281"/>
      <c r="I17" s="281">
        <v>1</v>
      </c>
      <c r="J17" s="281"/>
      <c r="K17" s="281"/>
      <c r="L17" s="281"/>
      <c r="M17" s="282"/>
      <c r="N17" s="285">
        <v>3</v>
      </c>
      <c r="O17"/>
      <c r="P17"/>
      <c r="Q17"/>
      <c r="R17"/>
      <c r="S17"/>
      <c r="T17"/>
      <c r="U17"/>
      <c r="V17"/>
      <c r="W17"/>
      <c r="X17"/>
      <c r="Y17"/>
      <c r="Z17"/>
    </row>
    <row r="18" spans="2:26" s="32" customFormat="1" ht="12.75">
      <c r="B18" s="277">
        <v>7</v>
      </c>
      <c r="C18" s="287" t="s">
        <v>40</v>
      </c>
      <c r="D18" s="279">
        <f t="shared" si="0"/>
        <v>10</v>
      </c>
      <c r="E18" s="288">
        <v>4</v>
      </c>
      <c r="F18" s="288">
        <v>6</v>
      </c>
      <c r="G18" s="288"/>
      <c r="H18" s="281"/>
      <c r="I18" s="281">
        <v>1</v>
      </c>
      <c r="J18" s="281"/>
      <c r="K18" s="281"/>
      <c r="L18" s="281"/>
      <c r="M18" s="282"/>
      <c r="N18" s="285">
        <v>3</v>
      </c>
      <c r="O18"/>
      <c r="P18"/>
      <c r="Q18"/>
      <c r="R18"/>
      <c r="S18"/>
      <c r="T18"/>
      <c r="U18"/>
      <c r="V18"/>
      <c r="W18"/>
      <c r="X18"/>
      <c r="Y18"/>
      <c r="Z18"/>
    </row>
    <row r="19" spans="2:26" s="32" customFormat="1" ht="12.75">
      <c r="B19" s="277">
        <v>8</v>
      </c>
      <c r="C19" s="284" t="s">
        <v>198</v>
      </c>
      <c r="D19" s="279">
        <f t="shared" si="0"/>
        <v>4</v>
      </c>
      <c r="E19" s="279">
        <v>2</v>
      </c>
      <c r="F19" s="279"/>
      <c r="G19" s="279">
        <v>2</v>
      </c>
      <c r="H19" s="280"/>
      <c r="I19" s="280">
        <v>1</v>
      </c>
      <c r="J19" s="280"/>
      <c r="K19" s="280"/>
      <c r="L19" s="281"/>
      <c r="M19" s="282"/>
      <c r="N19" s="285">
        <v>2</v>
      </c>
      <c r="O19"/>
      <c r="P19"/>
      <c r="Q19"/>
      <c r="R19"/>
      <c r="S19"/>
      <c r="T19"/>
      <c r="U19"/>
      <c r="V19"/>
      <c r="W19"/>
      <c r="X19"/>
      <c r="Y19"/>
      <c r="Z19"/>
    </row>
    <row r="20" spans="2:26" s="32" customFormat="1" ht="12.75">
      <c r="B20" s="277">
        <v>9</v>
      </c>
      <c r="C20" s="284" t="s">
        <v>279</v>
      </c>
      <c r="D20" s="279">
        <f t="shared" si="0"/>
        <v>2</v>
      </c>
      <c r="E20" s="279">
        <v>2</v>
      </c>
      <c r="F20" s="279"/>
      <c r="G20" s="279"/>
      <c r="H20" s="280"/>
      <c r="I20" s="280"/>
      <c r="J20" s="280"/>
      <c r="K20" s="280"/>
      <c r="L20" s="281"/>
      <c r="M20" s="282"/>
      <c r="N20" s="285"/>
      <c r="O20"/>
      <c r="P20"/>
      <c r="Q20"/>
      <c r="R20"/>
      <c r="S20"/>
      <c r="T20"/>
      <c r="U20"/>
      <c r="V20"/>
      <c r="W20"/>
      <c r="X20"/>
      <c r="Y20"/>
      <c r="Z20"/>
    </row>
    <row r="21" spans="2:26" s="32" customFormat="1" ht="25.5">
      <c r="B21" s="277">
        <v>10</v>
      </c>
      <c r="C21" s="289" t="s">
        <v>388</v>
      </c>
      <c r="D21" s="279">
        <f t="shared" si="0"/>
        <v>6</v>
      </c>
      <c r="E21" s="279">
        <v>4</v>
      </c>
      <c r="F21" s="279"/>
      <c r="G21" s="279">
        <v>2</v>
      </c>
      <c r="H21" s="280"/>
      <c r="I21" s="280">
        <v>1</v>
      </c>
      <c r="J21" s="280"/>
      <c r="K21" s="280"/>
      <c r="L21" s="281"/>
      <c r="M21" s="282"/>
      <c r="N21" s="285">
        <v>2</v>
      </c>
      <c r="O21"/>
      <c r="P21"/>
      <c r="Q21"/>
      <c r="R21"/>
      <c r="S21"/>
      <c r="T21"/>
      <c r="U21"/>
      <c r="V21"/>
      <c r="W21"/>
      <c r="X21"/>
      <c r="Y21"/>
      <c r="Z21"/>
    </row>
    <row r="22" spans="2:26" s="32" customFormat="1" ht="13.5" thickBot="1">
      <c r="B22" s="290">
        <v>11</v>
      </c>
      <c r="C22" s="284" t="s">
        <v>44</v>
      </c>
      <c r="D22" s="279">
        <f t="shared" si="0"/>
        <v>10</v>
      </c>
      <c r="E22" s="279">
        <v>6</v>
      </c>
      <c r="F22" s="279"/>
      <c r="G22" s="279">
        <v>4</v>
      </c>
      <c r="H22" s="280">
        <v>1</v>
      </c>
      <c r="I22" s="280"/>
      <c r="J22" s="280"/>
      <c r="K22" s="280"/>
      <c r="L22" s="291"/>
      <c r="M22" s="282"/>
      <c r="N22" s="285">
        <v>3</v>
      </c>
      <c r="O22"/>
      <c r="P22"/>
      <c r="Q22"/>
      <c r="R22"/>
      <c r="S22"/>
      <c r="T22"/>
      <c r="U22"/>
      <c r="V22"/>
      <c r="W22"/>
      <c r="X22"/>
      <c r="Y22"/>
      <c r="Z22"/>
    </row>
    <row r="23" spans="2:14" ht="13.5" thickBot="1">
      <c r="B23" s="191"/>
      <c r="C23" s="192" t="s">
        <v>272</v>
      </c>
      <c r="D23" s="204">
        <f aca="true" t="shared" si="1" ref="D23:N23">SUM(D12:D22)</f>
        <v>102</v>
      </c>
      <c r="E23" s="204">
        <f t="shared" si="1"/>
        <v>42</v>
      </c>
      <c r="F23" s="204">
        <f t="shared" si="1"/>
        <v>46</v>
      </c>
      <c r="G23" s="204">
        <f t="shared" si="1"/>
        <v>14</v>
      </c>
      <c r="H23" s="204">
        <f t="shared" si="1"/>
        <v>3</v>
      </c>
      <c r="I23" s="204">
        <f t="shared" si="1"/>
        <v>6</v>
      </c>
      <c r="J23" s="204">
        <f t="shared" si="1"/>
        <v>1</v>
      </c>
      <c r="K23" s="204">
        <f t="shared" si="1"/>
        <v>2</v>
      </c>
      <c r="L23" s="204">
        <f t="shared" si="1"/>
        <v>0</v>
      </c>
      <c r="M23" s="205">
        <f t="shared" si="1"/>
        <v>0</v>
      </c>
      <c r="N23" s="206">
        <f t="shared" si="1"/>
        <v>35</v>
      </c>
    </row>
    <row r="24" spans="4:14" ht="12.75"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01"/>
    </row>
    <row r="25" spans="4:14" ht="12.75"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01"/>
    </row>
    <row r="26" spans="4:14" ht="12.75"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01"/>
    </row>
    <row r="27" spans="2:13" ht="16.5" thickBot="1">
      <c r="B27" s="462" t="s">
        <v>273</v>
      </c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</row>
    <row r="28" spans="2:14" ht="104.25" customHeight="1" thickBot="1">
      <c r="B28" s="200" t="s">
        <v>270</v>
      </c>
      <c r="C28" s="190" t="s">
        <v>271</v>
      </c>
      <c r="D28" s="201" t="s">
        <v>224</v>
      </c>
      <c r="E28" s="201" t="s">
        <v>225</v>
      </c>
      <c r="F28" s="201" t="s">
        <v>22</v>
      </c>
      <c r="G28" s="201" t="s">
        <v>226</v>
      </c>
      <c r="H28" s="201" t="s">
        <v>1</v>
      </c>
      <c r="I28" s="201" t="s">
        <v>2</v>
      </c>
      <c r="J28" s="201" t="s">
        <v>129</v>
      </c>
      <c r="K28" s="201" t="s">
        <v>227</v>
      </c>
      <c r="L28" s="201" t="s">
        <v>228</v>
      </c>
      <c r="M28" s="202" t="s">
        <v>229</v>
      </c>
      <c r="N28" s="203" t="s">
        <v>231</v>
      </c>
    </row>
    <row r="29" spans="2:26" s="32" customFormat="1" ht="12.75">
      <c r="B29" s="292">
        <v>1</v>
      </c>
      <c r="C29" s="278" t="s">
        <v>17</v>
      </c>
      <c r="D29" s="293">
        <f>E29+F29+G29</f>
        <v>24</v>
      </c>
      <c r="E29" s="294">
        <v>12</v>
      </c>
      <c r="F29" s="294"/>
      <c r="G29" s="294">
        <v>12</v>
      </c>
      <c r="H29" s="295">
        <v>1</v>
      </c>
      <c r="I29" s="295"/>
      <c r="J29" s="295"/>
      <c r="K29" s="295">
        <v>1</v>
      </c>
      <c r="L29" s="296"/>
      <c r="M29" s="297"/>
      <c r="N29" s="283">
        <v>5</v>
      </c>
      <c r="O29"/>
      <c r="P29"/>
      <c r="Q29"/>
      <c r="R29"/>
      <c r="S29"/>
      <c r="T29"/>
      <c r="U29"/>
      <c r="V29"/>
      <c r="W29"/>
      <c r="X29"/>
      <c r="Y29"/>
      <c r="Z29"/>
    </row>
    <row r="30" spans="2:26" s="32" customFormat="1" ht="12.75">
      <c r="B30" s="277">
        <v>2</v>
      </c>
      <c r="C30" s="287" t="s">
        <v>43</v>
      </c>
      <c r="D30" s="298">
        <f aca="true" t="shared" si="2" ref="D30:D42">E30+F30+G30</f>
        <v>6</v>
      </c>
      <c r="E30" s="288">
        <v>2</v>
      </c>
      <c r="F30" s="288"/>
      <c r="G30" s="288">
        <v>4</v>
      </c>
      <c r="H30" s="281"/>
      <c r="I30" s="281">
        <v>1</v>
      </c>
      <c r="J30" s="281"/>
      <c r="K30" s="281">
        <v>1</v>
      </c>
      <c r="L30" s="299"/>
      <c r="M30" s="300"/>
      <c r="N30" s="285">
        <v>2</v>
      </c>
      <c r="O30"/>
      <c r="P30"/>
      <c r="Q30"/>
      <c r="R30"/>
      <c r="S30"/>
      <c r="T30"/>
      <c r="U30"/>
      <c r="V30"/>
      <c r="W30"/>
      <c r="X30"/>
      <c r="Y30"/>
      <c r="Z30"/>
    </row>
    <row r="31" spans="2:26" s="32" customFormat="1" ht="12.75">
      <c r="B31" s="277">
        <v>3</v>
      </c>
      <c r="C31" s="287" t="s">
        <v>48</v>
      </c>
      <c r="D31" s="279">
        <f t="shared" si="2"/>
        <v>6</v>
      </c>
      <c r="E31" s="288">
        <v>2</v>
      </c>
      <c r="F31" s="288"/>
      <c r="G31" s="288">
        <v>4</v>
      </c>
      <c r="H31" s="281">
        <v>1</v>
      </c>
      <c r="I31" s="281"/>
      <c r="J31" s="281"/>
      <c r="K31" s="281"/>
      <c r="L31" s="299"/>
      <c r="M31" s="300"/>
      <c r="N31" s="285">
        <v>2</v>
      </c>
      <c r="O31"/>
      <c r="P31"/>
      <c r="Q31"/>
      <c r="R31"/>
      <c r="S31"/>
      <c r="T31"/>
      <c r="U31"/>
      <c r="V31"/>
      <c r="W31"/>
      <c r="X31"/>
      <c r="Y31"/>
      <c r="Z31"/>
    </row>
    <row r="32" spans="2:26" s="32" customFormat="1" ht="12.75">
      <c r="B32" s="277">
        <v>4</v>
      </c>
      <c r="C32" s="287" t="s">
        <v>18</v>
      </c>
      <c r="D32" s="279">
        <f t="shared" si="2"/>
        <v>8</v>
      </c>
      <c r="E32" s="288">
        <v>4</v>
      </c>
      <c r="F32" s="288">
        <v>4</v>
      </c>
      <c r="G32" s="288"/>
      <c r="H32" s="281"/>
      <c r="I32" s="281">
        <v>1</v>
      </c>
      <c r="J32" s="281"/>
      <c r="K32" s="281"/>
      <c r="L32" s="299"/>
      <c r="M32" s="300"/>
      <c r="N32" s="285">
        <v>2</v>
      </c>
      <c r="O32"/>
      <c r="P32"/>
      <c r="Q32"/>
      <c r="R32"/>
      <c r="S32"/>
      <c r="T32"/>
      <c r="U32"/>
      <c r="V32"/>
      <c r="W32"/>
      <c r="X32"/>
      <c r="Y32"/>
      <c r="Z32"/>
    </row>
    <row r="33" spans="2:26" s="32" customFormat="1" ht="12.75">
      <c r="B33" s="277">
        <v>5</v>
      </c>
      <c r="C33" s="287" t="s">
        <v>20</v>
      </c>
      <c r="D33" s="279">
        <f t="shared" si="2"/>
        <v>8</v>
      </c>
      <c r="E33" s="288">
        <v>4</v>
      </c>
      <c r="F33" s="288"/>
      <c r="G33" s="288">
        <v>4</v>
      </c>
      <c r="H33" s="281"/>
      <c r="I33" s="281">
        <v>1</v>
      </c>
      <c r="J33" s="281"/>
      <c r="K33" s="281"/>
      <c r="L33" s="299"/>
      <c r="M33" s="300"/>
      <c r="N33" s="285">
        <v>2</v>
      </c>
      <c r="O33"/>
      <c r="P33"/>
      <c r="Q33"/>
      <c r="R33"/>
      <c r="S33"/>
      <c r="T33"/>
      <c r="U33"/>
      <c r="V33"/>
      <c r="W33"/>
      <c r="X33"/>
      <c r="Y33"/>
      <c r="Z33"/>
    </row>
    <row r="34" spans="2:26" s="32" customFormat="1" ht="12.75">
      <c r="B34" s="277">
        <v>6</v>
      </c>
      <c r="C34" s="287" t="s">
        <v>64</v>
      </c>
      <c r="D34" s="279">
        <f t="shared" si="2"/>
        <v>10</v>
      </c>
      <c r="E34" s="288">
        <v>4</v>
      </c>
      <c r="F34" s="288">
        <v>6</v>
      </c>
      <c r="G34" s="288"/>
      <c r="H34" s="281"/>
      <c r="I34" s="281"/>
      <c r="J34" s="281">
        <v>1</v>
      </c>
      <c r="K34" s="281">
        <v>1</v>
      </c>
      <c r="L34" s="299"/>
      <c r="M34" s="300"/>
      <c r="N34" s="285">
        <v>3</v>
      </c>
      <c r="O34"/>
      <c r="P34"/>
      <c r="Q34"/>
      <c r="R34"/>
      <c r="S34"/>
      <c r="T34"/>
      <c r="U34"/>
      <c r="V34"/>
      <c r="W34"/>
      <c r="X34"/>
      <c r="Y34"/>
      <c r="Z34"/>
    </row>
    <row r="35" spans="2:26" s="32" customFormat="1" ht="12.75">
      <c r="B35" s="277">
        <v>7</v>
      </c>
      <c r="C35" s="301" t="s">
        <v>15</v>
      </c>
      <c r="D35" s="279">
        <f t="shared" si="2"/>
        <v>6</v>
      </c>
      <c r="E35" s="279">
        <v>4</v>
      </c>
      <c r="F35" s="279"/>
      <c r="G35" s="279">
        <v>2</v>
      </c>
      <c r="H35" s="280"/>
      <c r="I35" s="280">
        <v>1</v>
      </c>
      <c r="J35" s="280"/>
      <c r="K35" s="280"/>
      <c r="L35" s="281"/>
      <c r="M35" s="282"/>
      <c r="N35" s="285">
        <v>2</v>
      </c>
      <c r="O35"/>
      <c r="P35"/>
      <c r="Q35"/>
      <c r="R35"/>
      <c r="S35"/>
      <c r="T35"/>
      <c r="U35"/>
      <c r="V35"/>
      <c r="W35"/>
      <c r="X35"/>
      <c r="Y35"/>
      <c r="Z35"/>
    </row>
    <row r="36" spans="2:26" s="32" customFormat="1" ht="12.75">
      <c r="B36" s="277">
        <v>8</v>
      </c>
      <c r="C36" s="302" t="s">
        <v>71</v>
      </c>
      <c r="D36" s="279">
        <f t="shared" si="2"/>
        <v>6</v>
      </c>
      <c r="E36" s="279">
        <v>2</v>
      </c>
      <c r="F36" s="279"/>
      <c r="G36" s="279">
        <v>4</v>
      </c>
      <c r="H36" s="280">
        <v>1</v>
      </c>
      <c r="I36" s="280"/>
      <c r="J36" s="280"/>
      <c r="K36" s="280"/>
      <c r="L36" s="280"/>
      <c r="M36" s="282"/>
      <c r="N36" s="285">
        <v>2</v>
      </c>
      <c r="O36"/>
      <c r="P36"/>
      <c r="Q36"/>
      <c r="R36"/>
      <c r="S36"/>
      <c r="T36"/>
      <c r="U36"/>
      <c r="V36"/>
      <c r="W36"/>
      <c r="X36"/>
      <c r="Y36"/>
      <c r="Z36"/>
    </row>
    <row r="37" spans="2:26" s="32" customFormat="1" ht="12.75">
      <c r="B37" s="277">
        <v>9</v>
      </c>
      <c r="C37" s="301" t="s">
        <v>25</v>
      </c>
      <c r="D37" s="279">
        <f t="shared" si="2"/>
        <v>4</v>
      </c>
      <c r="E37" s="279">
        <v>2</v>
      </c>
      <c r="F37" s="279"/>
      <c r="G37" s="279">
        <v>2</v>
      </c>
      <c r="H37" s="281"/>
      <c r="I37" s="281">
        <v>1</v>
      </c>
      <c r="J37" s="281"/>
      <c r="K37" s="281"/>
      <c r="L37" s="280"/>
      <c r="M37" s="303"/>
      <c r="N37" s="285">
        <v>2</v>
      </c>
      <c r="O37"/>
      <c r="P37"/>
      <c r="Q37"/>
      <c r="R37"/>
      <c r="S37"/>
      <c r="T37"/>
      <c r="U37"/>
      <c r="V37"/>
      <c r="W37"/>
      <c r="X37"/>
      <c r="Y37"/>
      <c r="Z37"/>
    </row>
    <row r="38" spans="2:26" s="32" customFormat="1" ht="12.75">
      <c r="B38" s="277">
        <v>10</v>
      </c>
      <c r="C38" s="301" t="s">
        <v>274</v>
      </c>
      <c r="D38" s="279">
        <f t="shared" si="2"/>
        <v>4</v>
      </c>
      <c r="E38" s="279">
        <v>2</v>
      </c>
      <c r="F38" s="279"/>
      <c r="G38" s="279">
        <v>2</v>
      </c>
      <c r="H38" s="280"/>
      <c r="I38" s="280">
        <v>1</v>
      </c>
      <c r="J38" s="280"/>
      <c r="K38" s="280"/>
      <c r="L38" s="279"/>
      <c r="M38" s="304"/>
      <c r="N38" s="285">
        <v>2</v>
      </c>
      <c r="O38"/>
      <c r="P38"/>
      <c r="Q38"/>
      <c r="R38"/>
      <c r="S38"/>
      <c r="T38"/>
      <c r="U38"/>
      <c r="V38"/>
      <c r="W38"/>
      <c r="X38"/>
      <c r="Y38"/>
      <c r="Z38"/>
    </row>
    <row r="39" spans="2:26" s="32" customFormat="1" ht="12.75">
      <c r="B39" s="277">
        <v>11</v>
      </c>
      <c r="C39" s="301" t="s">
        <v>278</v>
      </c>
      <c r="D39" s="279">
        <f t="shared" si="2"/>
        <v>4</v>
      </c>
      <c r="E39" s="279">
        <v>4</v>
      </c>
      <c r="F39" s="279"/>
      <c r="G39" s="279"/>
      <c r="H39" s="280"/>
      <c r="I39" s="280">
        <v>1</v>
      </c>
      <c r="J39" s="280"/>
      <c r="K39" s="280"/>
      <c r="L39" s="280"/>
      <c r="M39" s="303"/>
      <c r="N39" s="285">
        <v>2</v>
      </c>
      <c r="O39"/>
      <c r="P39"/>
      <c r="Q39"/>
      <c r="R39"/>
      <c r="S39"/>
      <c r="T39"/>
      <c r="U39"/>
      <c r="V39"/>
      <c r="W39"/>
      <c r="X39"/>
      <c r="Y39"/>
      <c r="Z39"/>
    </row>
    <row r="40" spans="2:26" s="32" customFormat="1" ht="12.75">
      <c r="B40" s="277">
        <v>12</v>
      </c>
      <c r="C40" s="305" t="s">
        <v>389</v>
      </c>
      <c r="D40" s="279">
        <f t="shared" si="2"/>
        <v>4</v>
      </c>
      <c r="E40" s="288">
        <v>2</v>
      </c>
      <c r="F40" s="288"/>
      <c r="G40" s="288">
        <v>2</v>
      </c>
      <c r="H40" s="281"/>
      <c r="I40" s="281">
        <v>1</v>
      </c>
      <c r="J40" s="281"/>
      <c r="K40" s="281"/>
      <c r="L40" s="281"/>
      <c r="M40" s="282"/>
      <c r="N40" s="285">
        <v>3</v>
      </c>
      <c r="O40"/>
      <c r="P40"/>
      <c r="Q40"/>
      <c r="R40"/>
      <c r="S40"/>
      <c r="T40"/>
      <c r="U40"/>
      <c r="V40"/>
      <c r="W40"/>
      <c r="X40"/>
      <c r="Y40"/>
      <c r="Z40"/>
    </row>
    <row r="41" spans="2:26" s="32" customFormat="1" ht="25.5">
      <c r="B41" s="277">
        <v>13</v>
      </c>
      <c r="C41" s="305" t="s">
        <v>281</v>
      </c>
      <c r="D41" s="288">
        <f t="shared" si="2"/>
        <v>8</v>
      </c>
      <c r="E41" s="288">
        <v>4</v>
      </c>
      <c r="F41" s="288"/>
      <c r="G41" s="288">
        <v>4</v>
      </c>
      <c r="H41" s="281"/>
      <c r="I41" s="281">
        <v>1</v>
      </c>
      <c r="J41" s="281"/>
      <c r="K41" s="281"/>
      <c r="L41" s="299"/>
      <c r="M41" s="300"/>
      <c r="N41" s="285">
        <v>2</v>
      </c>
      <c r="O41"/>
      <c r="P41"/>
      <c r="Q41"/>
      <c r="R41"/>
      <c r="S41"/>
      <c r="T41"/>
      <c r="U41"/>
      <c r="V41"/>
      <c r="W41"/>
      <c r="X41"/>
      <c r="Y41"/>
      <c r="Z41"/>
    </row>
    <row r="42" spans="2:26" s="32" customFormat="1" ht="13.5" thickBot="1">
      <c r="B42" s="306">
        <v>14</v>
      </c>
      <c r="C42" s="307" t="s">
        <v>280</v>
      </c>
      <c r="D42" s="288">
        <f t="shared" si="2"/>
        <v>4</v>
      </c>
      <c r="E42" s="308">
        <v>2</v>
      </c>
      <c r="F42" s="308"/>
      <c r="G42" s="308">
        <v>2</v>
      </c>
      <c r="H42" s="309"/>
      <c r="I42" s="309">
        <v>1</v>
      </c>
      <c r="J42" s="309"/>
      <c r="K42" s="310"/>
      <c r="L42" s="310"/>
      <c r="M42" s="311"/>
      <c r="N42" s="285">
        <v>2</v>
      </c>
      <c r="O42"/>
      <c r="P42"/>
      <c r="Q42"/>
      <c r="R42"/>
      <c r="S42"/>
      <c r="T42"/>
      <c r="U42"/>
      <c r="V42"/>
      <c r="W42"/>
      <c r="X42"/>
      <c r="Y42"/>
      <c r="Z42"/>
    </row>
    <row r="43" spans="2:14" ht="13.5" thickBot="1">
      <c r="B43" s="194"/>
      <c r="C43" s="195" t="s">
        <v>272</v>
      </c>
      <c r="D43" s="204">
        <f aca="true" t="shared" si="3" ref="D43:N43">SUM(D29:D42)</f>
        <v>102</v>
      </c>
      <c r="E43" s="204">
        <f t="shared" si="3"/>
        <v>50</v>
      </c>
      <c r="F43" s="204">
        <f t="shared" si="3"/>
        <v>10</v>
      </c>
      <c r="G43" s="204">
        <f t="shared" si="3"/>
        <v>42</v>
      </c>
      <c r="H43" s="204">
        <f t="shared" si="3"/>
        <v>3</v>
      </c>
      <c r="I43" s="204">
        <f t="shared" si="3"/>
        <v>10</v>
      </c>
      <c r="J43" s="204">
        <f t="shared" si="3"/>
        <v>1</v>
      </c>
      <c r="K43" s="204">
        <f t="shared" si="3"/>
        <v>3</v>
      </c>
      <c r="L43" s="204">
        <f t="shared" si="3"/>
        <v>0</v>
      </c>
      <c r="M43" s="205">
        <f t="shared" si="3"/>
        <v>0</v>
      </c>
      <c r="N43" s="206">
        <f t="shared" si="3"/>
        <v>33</v>
      </c>
    </row>
    <row r="48" ht="12.75" customHeight="1"/>
  </sheetData>
  <sheetProtection/>
  <mergeCells count="9">
    <mergeCell ref="B27:M27"/>
    <mergeCell ref="G2:M2"/>
    <mergeCell ref="B6:M6"/>
    <mergeCell ref="B7:M7"/>
    <mergeCell ref="B10:M10"/>
    <mergeCell ref="B8:M8"/>
    <mergeCell ref="B3:M3"/>
    <mergeCell ref="B4:M4"/>
    <mergeCell ref="B5:M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27051970</cp:lastModifiedBy>
  <cp:lastPrinted>2017-05-17T09:46:02Z</cp:lastPrinted>
  <dcterms:created xsi:type="dcterms:W3CDTF">2004-04-26T05:18:51Z</dcterms:created>
  <dcterms:modified xsi:type="dcterms:W3CDTF">2017-08-21T13:38:06Z</dcterms:modified>
  <cp:category/>
  <cp:version/>
  <cp:contentType/>
  <cp:contentStatus/>
</cp:coreProperties>
</file>